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生活介護" sheetId="1" r:id="rId1"/>
    <sheet name="施設入所支援" sheetId="2" r:id="rId2"/>
  </sheets>
  <definedNames/>
  <calcPr fullCalcOnLoad="1"/>
</workbook>
</file>

<file path=xl/sharedStrings.xml><?xml version="1.0" encoding="utf-8"?>
<sst xmlns="http://schemas.openxmlformats.org/spreadsheetml/2006/main" count="95" uniqueCount="49">
  <si>
    <t>区分６</t>
  </si>
  <si>
    <t>４月</t>
  </si>
  <si>
    <t>５月</t>
  </si>
  <si>
    <t>６月</t>
  </si>
  <si>
    <t>小計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</si>
  <si>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</si>
  <si>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</si>
  <si>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</si>
  <si>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</si>
  <si>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</si>
  <si>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</si>
  <si>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</si>
  <si>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</si>
  <si>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</si>
  <si>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区分５</t>
  </si>
  <si>
    <t>区分４</t>
  </si>
  <si>
    <t>区分３</t>
  </si>
  <si>
    <t>区分２</t>
  </si>
  <si>
    <t>合計</t>
  </si>
  <si>
    <t>施設名</t>
  </si>
  <si>
    <t>生活介護の定員</t>
  </si>
  <si>
    <t>入力者名</t>
  </si>
  <si>
    <t>月別開所日数</t>
  </si>
  <si>
    <t>平均利用者数</t>
  </si>
  <si>
    <t>利用者</t>
  </si>
  <si>
    <t>黄色のセルに入力ください！</t>
  </si>
  <si>
    <t>＊利用者数が多いため，ワークシートの行数を増やして入力したい場合は，ワークシートを補正致しますので県障害福祉課へご連絡ください。</t>
  </si>
  <si>
    <t>山田　太郎</t>
  </si>
  <si>
    <t>＊新設の場合は，開始後３ヶ月間の実績を入力ください。</t>
  </si>
  <si>
    <t>○○事業所</t>
  </si>
  <si>
    <t>山田　次郎</t>
  </si>
  <si>
    <t>＊「経過措置による利用者」及び「自立訓練・就労移行支援と併せて入所される利用者」は含めないでください。</t>
  </si>
  <si>
    <t>＊「経過措置による利用者」は含めないでください。</t>
  </si>
  <si>
    <t>施設入所支援の定員</t>
  </si>
  <si>
    <t>サービス提供単位ごとの月別の利用日数（本体報酬を算定した日数）</t>
  </si>
  <si>
    <t>延べ利
用者数</t>
  </si>
  <si>
    <t>延べ
区分</t>
  </si>
  <si>
    <t>延べ利用者数×６</t>
  </si>
  <si>
    <t>延べ利用者数×５</t>
  </si>
  <si>
    <t>延べ利用者数×４</t>
  </si>
  <si>
    <t>延べ利用者数×３</t>
  </si>
  <si>
    <t>延べ利用者数×２</t>
  </si>
  <si>
    <t>(A)</t>
  </si>
  <si>
    <t>(B)</t>
  </si>
  <si>
    <t>平均障害程度区分(B÷A)</t>
  </si>
  <si>
    <t>区分６の延べ利用者の割合</t>
  </si>
  <si>
    <t>区分５～６の延べ利用者の割合</t>
  </si>
  <si>
    <t>②　平均障害支援区分等算定シート【施設入所支援】</t>
  </si>
  <si>
    <t>①　平均障害支援区分等算定シート【生活介護】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</si>
</sst>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.0_ "/>
    <numFmt numFmtId="179" formatCode="#,##0_ "/>
    <numFmt numFmtId="18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color indexed="16"/>
      <name val="ＭＳ Ｐゴシック"/>
      <family val="3"/>
    </font>
    <font>
      <sz val="10"/>
      <name val="ＭＳ Ｐゴシック"/>
      <family val="3"/>
    </font>
    <font>
      <sz val="12"/>
      <color indexed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3" fillId="0" borderId="11" xfId="0" applyNumberFormat="1" applyFont="1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Border="1" applyAlignment="1">
      <alignment/>
    </xf>
    <xf numFmtId="179" fontId="0" fillId="0" borderId="12" xfId="0" applyNumberFormat="1" applyFill="1" applyBorder="1" applyAlignment="1">
      <alignment/>
    </xf>
    <xf numFmtId="179" fontId="0" fillId="0" borderId="13" xfId="0" applyNumberFormat="1" applyBorder="1" applyAlignment="1">
      <alignment/>
    </xf>
    <xf numFmtId="179" fontId="3" fillId="0" borderId="14" xfId="0" applyNumberFormat="1" applyFont="1" applyBorder="1" applyAlignment="1">
      <alignment/>
    </xf>
    <xf numFmtId="179" fontId="0" fillId="0" borderId="0" xfId="0" applyNumberFormat="1" applyFill="1" applyAlignment="1">
      <alignment/>
    </xf>
    <xf numFmtId="179" fontId="0" fillId="0" borderId="12" xfId="0" applyNumberFormat="1" applyBorder="1" applyAlignment="1">
      <alignment/>
    </xf>
    <xf numFmtId="179" fontId="0" fillId="0" borderId="15" xfId="0" applyNumberFormat="1" applyBorder="1" applyAlignment="1">
      <alignment horizontal="center"/>
    </xf>
    <xf numFmtId="179" fontId="2" fillId="33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9" fontId="4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34" borderId="12" xfId="0" applyNumberForma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79" fontId="0" fillId="0" borderId="12" xfId="0" applyNumberFormat="1" applyFill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9" fontId="0" fillId="0" borderId="0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center"/>
    </xf>
    <xf numFmtId="179" fontId="3" fillId="0" borderId="0" xfId="0" applyNumberFormat="1" applyFont="1" applyAlignment="1">
      <alignment horizontal="center"/>
    </xf>
    <xf numFmtId="179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79" fontId="0" fillId="0" borderId="12" xfId="0" applyNumberFormat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178" fontId="6" fillId="33" borderId="16" xfId="0" applyNumberFormat="1" applyFont="1" applyFill="1" applyBorder="1" applyAlignment="1">
      <alignment horizontal="center" vertical="center"/>
    </xf>
    <xf numFmtId="178" fontId="6" fillId="33" borderId="17" xfId="0" applyNumberFormat="1" applyFont="1" applyFill="1" applyBorder="1" applyAlignment="1">
      <alignment horizontal="center" vertical="center"/>
    </xf>
    <xf numFmtId="178" fontId="6" fillId="33" borderId="18" xfId="0" applyNumberFormat="1" applyFont="1" applyFill="1" applyBorder="1" applyAlignment="1">
      <alignment horizontal="center" vertical="center"/>
    </xf>
    <xf numFmtId="9" fontId="6" fillId="33" borderId="16" xfId="0" applyNumberFormat="1" applyFont="1" applyFill="1" applyBorder="1" applyAlignment="1">
      <alignment horizontal="center" vertical="center"/>
    </xf>
    <xf numFmtId="9" fontId="6" fillId="33" borderId="17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179" fontId="0" fillId="0" borderId="19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3" fillId="0" borderId="0" xfId="0" applyFont="1" applyAlignment="1">
      <alignment vertical="center" wrapText="1"/>
    </xf>
    <xf numFmtId="179" fontId="4" fillId="0" borderId="12" xfId="0" applyNumberFormat="1" applyFont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178" fontId="6" fillId="33" borderId="16" xfId="0" applyNumberFormat="1" applyFont="1" applyFill="1" applyBorder="1" applyAlignment="1">
      <alignment horizontal="center" vertical="center" wrapText="1"/>
    </xf>
    <xf numFmtId="178" fontId="6" fillId="33" borderId="17" xfId="0" applyNumberFormat="1" applyFont="1" applyFill="1" applyBorder="1" applyAlignment="1">
      <alignment horizontal="center" vertical="center" wrapText="1"/>
    </xf>
    <xf numFmtId="178" fontId="6" fillId="33" borderId="18" xfId="0" applyNumberFormat="1" applyFont="1" applyFill="1" applyBorder="1" applyAlignment="1">
      <alignment horizontal="center" vertical="center" wrapText="1"/>
    </xf>
    <xf numFmtId="9" fontId="6" fillId="33" borderId="16" xfId="0" applyNumberFormat="1" applyFont="1" applyFill="1" applyBorder="1" applyAlignment="1">
      <alignment horizontal="center" vertical="center" wrapText="1"/>
    </xf>
    <xf numFmtId="9" fontId="6" fillId="33" borderId="17" xfId="0" applyNumberFormat="1" applyFont="1" applyFill="1" applyBorder="1" applyAlignment="1">
      <alignment horizontal="center" vertical="center" wrapText="1"/>
    </xf>
    <xf numFmtId="9" fontId="6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68"/>
  <sheetViews>
    <sheetView tabSelected="1" zoomScale="150" zoomScaleNormal="150" zoomScalePageLayoutView="0" workbookViewId="0" topLeftCell="A1">
      <selection activeCell="K12" sqref="K12"/>
    </sheetView>
  </sheetViews>
  <sheetFormatPr defaultColWidth="9.00390625" defaultRowHeight="13.5"/>
  <cols>
    <col min="1" max="1" width="6.625" style="0" customWidth="1"/>
    <col min="2" max="2" width="5.625" style="1" customWidth="1"/>
    <col min="3" max="14" width="6.625" style="0" customWidth="1"/>
    <col min="15" max="15" width="7.625" style="3" customWidth="1"/>
    <col min="16" max="16" width="7.625" style="0" customWidth="1"/>
  </cols>
  <sheetData>
    <row r="1" ht="14.25">
      <c r="A1" s="2" t="s">
        <v>48</v>
      </c>
    </row>
    <row r="2" spans="9:16" ht="14.25">
      <c r="I2" s="21"/>
      <c r="P2" s="17" t="s">
        <v>25</v>
      </c>
    </row>
    <row r="3" spans="1:16" s="30" customFormat="1" ht="17.25">
      <c r="A3" s="38" t="s">
        <v>19</v>
      </c>
      <c r="B3" s="38"/>
      <c r="C3" s="42" t="s">
        <v>29</v>
      </c>
      <c r="D3" s="42"/>
      <c r="E3" s="42"/>
      <c r="F3" s="42"/>
      <c r="G3" s="42"/>
      <c r="I3" s="43" t="s">
        <v>44</v>
      </c>
      <c r="J3" s="44"/>
      <c r="K3" s="44"/>
      <c r="L3" s="44"/>
      <c r="M3" s="45"/>
      <c r="N3" s="49">
        <f>ROUND(P61/O61,1)</f>
        <v>4.2</v>
      </c>
      <c r="O3" s="50"/>
      <c r="P3" s="51"/>
    </row>
    <row r="4" spans="1:16" s="31" customFormat="1" ht="17.25">
      <c r="A4" s="38" t="s">
        <v>20</v>
      </c>
      <c r="B4" s="38"/>
      <c r="C4" s="38"/>
      <c r="D4" s="38"/>
      <c r="E4" s="42">
        <v>50</v>
      </c>
      <c r="F4" s="42"/>
      <c r="G4" s="42"/>
      <c r="I4" s="43" t="s">
        <v>45</v>
      </c>
      <c r="J4" s="44"/>
      <c r="K4" s="44"/>
      <c r="L4" s="44"/>
      <c r="M4" s="45"/>
      <c r="N4" s="52">
        <f>ROUND(O19/O61,2)</f>
        <v>0.22</v>
      </c>
      <c r="O4" s="53"/>
      <c r="P4" s="54"/>
    </row>
    <row r="5" spans="1:16" s="31" customFormat="1" ht="17.25">
      <c r="A5" s="38" t="s">
        <v>21</v>
      </c>
      <c r="B5" s="38"/>
      <c r="C5" s="38"/>
      <c r="D5" s="38"/>
      <c r="E5" s="42" t="s">
        <v>27</v>
      </c>
      <c r="F5" s="42"/>
      <c r="G5" s="42"/>
      <c r="I5" s="43" t="s">
        <v>46</v>
      </c>
      <c r="J5" s="44"/>
      <c r="K5" s="44"/>
      <c r="L5" s="44"/>
      <c r="M5" s="45"/>
      <c r="N5" s="52">
        <f>ROUND((O19+O30)/O61,2)</f>
        <v>0.44</v>
      </c>
      <c r="O5" s="53"/>
      <c r="P5" s="54"/>
    </row>
    <row r="6" ht="13.5" customHeight="1"/>
    <row r="7" spans="1:16" s="5" customFormat="1" ht="13.5">
      <c r="A7" s="4"/>
      <c r="B7" s="15"/>
      <c r="C7" s="39" t="s">
        <v>34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s="28" customFormat="1" ht="27">
      <c r="A8" s="26"/>
      <c r="B8" s="34" t="s">
        <v>24</v>
      </c>
      <c r="C8" s="27" t="s">
        <v>1</v>
      </c>
      <c r="D8" s="27" t="s">
        <v>2</v>
      </c>
      <c r="E8" s="27" t="s">
        <v>3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5" t="s">
        <v>35</v>
      </c>
      <c r="P8" s="25" t="s">
        <v>36</v>
      </c>
    </row>
    <row r="9" spans="1:16" s="5" customFormat="1" ht="13.5">
      <c r="A9" s="6" t="s">
        <v>0</v>
      </c>
      <c r="B9" s="7">
        <v>1</v>
      </c>
      <c r="C9" s="20">
        <v>22</v>
      </c>
      <c r="D9" s="20">
        <v>22</v>
      </c>
      <c r="E9" s="20">
        <v>22</v>
      </c>
      <c r="F9" s="20">
        <v>22</v>
      </c>
      <c r="G9" s="20">
        <v>22</v>
      </c>
      <c r="H9" s="20">
        <v>22</v>
      </c>
      <c r="I9" s="20">
        <v>22</v>
      </c>
      <c r="J9" s="20">
        <v>22</v>
      </c>
      <c r="K9" s="20">
        <v>22</v>
      </c>
      <c r="L9" s="20">
        <v>22</v>
      </c>
      <c r="M9" s="20">
        <v>22</v>
      </c>
      <c r="N9" s="20">
        <v>22</v>
      </c>
      <c r="O9" s="10">
        <f aca="true" t="shared" si="0" ref="O9:O57">SUM(C9:N9)</f>
        <v>264</v>
      </c>
      <c r="P9" s="46" t="s">
        <v>37</v>
      </c>
    </row>
    <row r="10" spans="1:16" s="5" customFormat="1" ht="13.5">
      <c r="A10" s="9"/>
      <c r="B10" s="7">
        <f>B9+1</f>
        <v>2</v>
      </c>
      <c r="C10" s="20">
        <v>22</v>
      </c>
      <c r="D10" s="20">
        <v>22</v>
      </c>
      <c r="E10" s="20">
        <v>22</v>
      </c>
      <c r="F10" s="20">
        <v>22</v>
      </c>
      <c r="G10" s="20">
        <v>22</v>
      </c>
      <c r="H10" s="20">
        <v>22</v>
      </c>
      <c r="I10" s="20">
        <v>22</v>
      </c>
      <c r="J10" s="20">
        <v>22</v>
      </c>
      <c r="K10" s="20">
        <v>22</v>
      </c>
      <c r="L10" s="20">
        <v>22</v>
      </c>
      <c r="M10" s="20">
        <v>22</v>
      </c>
      <c r="N10" s="20">
        <v>22</v>
      </c>
      <c r="O10" s="10">
        <f t="shared" si="0"/>
        <v>264</v>
      </c>
      <c r="P10" s="47"/>
    </row>
    <row r="11" spans="1:16" s="5" customFormat="1" ht="13.5">
      <c r="A11" s="9"/>
      <c r="B11" s="7">
        <f aca="true" t="shared" si="1" ref="B11:B18">B10+1</f>
        <v>3</v>
      </c>
      <c r="C11" s="20">
        <v>22</v>
      </c>
      <c r="D11" s="20">
        <v>22</v>
      </c>
      <c r="E11" s="20">
        <v>22</v>
      </c>
      <c r="F11" s="20">
        <v>22</v>
      </c>
      <c r="G11" s="20">
        <v>22</v>
      </c>
      <c r="H11" s="20">
        <v>22</v>
      </c>
      <c r="I11" s="20">
        <v>22</v>
      </c>
      <c r="J11" s="20">
        <v>22</v>
      </c>
      <c r="K11" s="20">
        <v>22</v>
      </c>
      <c r="L11" s="20">
        <v>22</v>
      </c>
      <c r="M11" s="20">
        <v>22</v>
      </c>
      <c r="N11" s="20">
        <v>22</v>
      </c>
      <c r="O11" s="10">
        <f t="shared" si="0"/>
        <v>264</v>
      </c>
      <c r="P11" s="47"/>
    </row>
    <row r="12" spans="1:16" s="5" customFormat="1" ht="13.5">
      <c r="A12" s="9"/>
      <c r="B12" s="7">
        <f t="shared" si="1"/>
        <v>4</v>
      </c>
      <c r="C12" s="20">
        <v>22</v>
      </c>
      <c r="D12" s="20">
        <v>22</v>
      </c>
      <c r="E12" s="20">
        <v>22</v>
      </c>
      <c r="F12" s="20">
        <v>22</v>
      </c>
      <c r="G12" s="20">
        <v>22</v>
      </c>
      <c r="H12" s="20">
        <v>22</v>
      </c>
      <c r="I12" s="20">
        <v>22</v>
      </c>
      <c r="J12" s="20">
        <v>22</v>
      </c>
      <c r="K12" s="20">
        <v>22</v>
      </c>
      <c r="L12" s="20">
        <v>22</v>
      </c>
      <c r="M12" s="20">
        <v>22</v>
      </c>
      <c r="N12" s="20">
        <v>22</v>
      </c>
      <c r="O12" s="10">
        <f t="shared" si="0"/>
        <v>264</v>
      </c>
      <c r="P12" s="47"/>
    </row>
    <row r="13" spans="1:16" s="5" customFormat="1" ht="13.5">
      <c r="A13" s="9"/>
      <c r="B13" s="7">
        <f t="shared" si="1"/>
        <v>5</v>
      </c>
      <c r="C13" s="20">
        <v>22</v>
      </c>
      <c r="D13" s="20">
        <v>22</v>
      </c>
      <c r="E13" s="20">
        <v>22</v>
      </c>
      <c r="F13" s="20">
        <v>22</v>
      </c>
      <c r="G13" s="20">
        <v>22</v>
      </c>
      <c r="H13" s="20">
        <v>22</v>
      </c>
      <c r="I13" s="20">
        <v>22</v>
      </c>
      <c r="J13" s="20">
        <v>22</v>
      </c>
      <c r="K13" s="20">
        <v>22</v>
      </c>
      <c r="L13" s="20">
        <v>22</v>
      </c>
      <c r="M13" s="20">
        <v>22</v>
      </c>
      <c r="N13" s="20">
        <v>22</v>
      </c>
      <c r="O13" s="10">
        <f t="shared" si="0"/>
        <v>264</v>
      </c>
      <c r="P13" s="47"/>
    </row>
    <row r="14" spans="1:16" s="5" customFormat="1" ht="13.5">
      <c r="A14" s="9"/>
      <c r="B14" s="7">
        <f t="shared" si="1"/>
        <v>6</v>
      </c>
      <c r="C14" s="20">
        <v>22</v>
      </c>
      <c r="D14" s="20">
        <v>22</v>
      </c>
      <c r="E14" s="20">
        <v>22</v>
      </c>
      <c r="F14" s="20">
        <v>22</v>
      </c>
      <c r="G14" s="20">
        <v>22</v>
      </c>
      <c r="H14" s="20">
        <v>22</v>
      </c>
      <c r="I14" s="20">
        <v>22</v>
      </c>
      <c r="J14" s="20">
        <v>22</v>
      </c>
      <c r="K14" s="20">
        <v>22</v>
      </c>
      <c r="L14" s="20">
        <v>22</v>
      </c>
      <c r="M14" s="20">
        <v>22</v>
      </c>
      <c r="N14" s="20">
        <v>22</v>
      </c>
      <c r="O14" s="10">
        <f t="shared" si="0"/>
        <v>264</v>
      </c>
      <c r="P14" s="47"/>
    </row>
    <row r="15" spans="1:16" s="5" customFormat="1" ht="13.5">
      <c r="A15" s="9"/>
      <c r="B15" s="7">
        <f t="shared" si="1"/>
        <v>7</v>
      </c>
      <c r="C15" s="20">
        <v>22</v>
      </c>
      <c r="D15" s="20">
        <v>22</v>
      </c>
      <c r="E15" s="20">
        <v>22</v>
      </c>
      <c r="F15" s="20">
        <v>22</v>
      </c>
      <c r="G15" s="20">
        <v>22</v>
      </c>
      <c r="H15" s="20">
        <v>22</v>
      </c>
      <c r="I15" s="20">
        <v>22</v>
      </c>
      <c r="J15" s="20">
        <v>22</v>
      </c>
      <c r="K15" s="20">
        <v>22</v>
      </c>
      <c r="L15" s="20">
        <v>22</v>
      </c>
      <c r="M15" s="20">
        <v>22</v>
      </c>
      <c r="N15" s="20">
        <v>22</v>
      </c>
      <c r="O15" s="10">
        <f t="shared" si="0"/>
        <v>264</v>
      </c>
      <c r="P15" s="47"/>
    </row>
    <row r="16" spans="1:16" s="5" customFormat="1" ht="13.5">
      <c r="A16" s="9"/>
      <c r="B16" s="7">
        <f t="shared" si="1"/>
        <v>8</v>
      </c>
      <c r="C16" s="20">
        <v>22</v>
      </c>
      <c r="D16" s="20">
        <v>22</v>
      </c>
      <c r="E16" s="20">
        <v>22</v>
      </c>
      <c r="F16" s="20">
        <v>22</v>
      </c>
      <c r="G16" s="20">
        <v>22</v>
      </c>
      <c r="H16" s="20">
        <v>22</v>
      </c>
      <c r="I16" s="20">
        <v>22</v>
      </c>
      <c r="J16" s="20">
        <v>22</v>
      </c>
      <c r="K16" s="20">
        <v>22</v>
      </c>
      <c r="L16" s="20">
        <v>22</v>
      </c>
      <c r="M16" s="20">
        <v>22</v>
      </c>
      <c r="N16" s="20">
        <v>22</v>
      </c>
      <c r="O16" s="10">
        <f t="shared" si="0"/>
        <v>264</v>
      </c>
      <c r="P16" s="47"/>
    </row>
    <row r="17" spans="1:16" s="5" customFormat="1" ht="13.5">
      <c r="A17" s="9"/>
      <c r="B17" s="7">
        <f t="shared" si="1"/>
        <v>9</v>
      </c>
      <c r="C17" s="20">
        <v>22</v>
      </c>
      <c r="D17" s="20">
        <v>22</v>
      </c>
      <c r="E17" s="20">
        <v>22</v>
      </c>
      <c r="F17" s="20">
        <v>22</v>
      </c>
      <c r="G17" s="20">
        <v>22</v>
      </c>
      <c r="H17" s="20">
        <v>22</v>
      </c>
      <c r="I17" s="20">
        <v>22</v>
      </c>
      <c r="J17" s="20">
        <v>22</v>
      </c>
      <c r="K17" s="20">
        <v>22</v>
      </c>
      <c r="L17" s="20">
        <v>22</v>
      </c>
      <c r="M17" s="20">
        <v>22</v>
      </c>
      <c r="N17" s="20">
        <v>22</v>
      </c>
      <c r="O17" s="10">
        <f t="shared" si="0"/>
        <v>264</v>
      </c>
      <c r="P17" s="47"/>
    </row>
    <row r="18" spans="1:16" s="5" customFormat="1" ht="13.5">
      <c r="A18" s="11"/>
      <c r="B18" s="7">
        <f t="shared" si="1"/>
        <v>10</v>
      </c>
      <c r="C18" s="20">
        <v>22</v>
      </c>
      <c r="D18" s="20">
        <v>22</v>
      </c>
      <c r="E18" s="20">
        <v>22</v>
      </c>
      <c r="F18" s="20">
        <v>22</v>
      </c>
      <c r="G18" s="20">
        <v>22</v>
      </c>
      <c r="H18" s="20">
        <v>22</v>
      </c>
      <c r="I18" s="20">
        <v>22</v>
      </c>
      <c r="J18" s="20">
        <v>22</v>
      </c>
      <c r="K18" s="20">
        <v>22</v>
      </c>
      <c r="L18" s="20">
        <v>22</v>
      </c>
      <c r="M18" s="20">
        <v>22</v>
      </c>
      <c r="N18" s="20">
        <v>22</v>
      </c>
      <c r="O18" s="10">
        <f t="shared" si="0"/>
        <v>264</v>
      </c>
      <c r="P18" s="48"/>
    </row>
    <row r="19" spans="1:16" s="5" customFormat="1" ht="14.25">
      <c r="A19" s="37" t="s">
        <v>4</v>
      </c>
      <c r="B19" s="37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6">
        <f>SUM(O9:O18)</f>
        <v>2640</v>
      </c>
      <c r="P19" s="16">
        <f>O19*6</f>
        <v>15840</v>
      </c>
    </row>
    <row r="20" spans="1:16" s="5" customFormat="1" ht="13.5">
      <c r="A20" s="12" t="s">
        <v>14</v>
      </c>
      <c r="B20" s="7">
        <v>1</v>
      </c>
      <c r="C20" s="20">
        <v>22</v>
      </c>
      <c r="D20" s="20">
        <v>22</v>
      </c>
      <c r="E20" s="20">
        <v>22</v>
      </c>
      <c r="F20" s="20">
        <v>22</v>
      </c>
      <c r="G20" s="20">
        <v>22</v>
      </c>
      <c r="H20" s="20">
        <v>22</v>
      </c>
      <c r="I20" s="20">
        <v>22</v>
      </c>
      <c r="J20" s="20">
        <v>22</v>
      </c>
      <c r="K20" s="20">
        <v>22</v>
      </c>
      <c r="L20" s="20">
        <v>22</v>
      </c>
      <c r="M20" s="20">
        <v>22</v>
      </c>
      <c r="N20" s="20">
        <v>22</v>
      </c>
      <c r="O20" s="10">
        <f t="shared" si="0"/>
        <v>264</v>
      </c>
      <c r="P20" s="46" t="s">
        <v>38</v>
      </c>
    </row>
    <row r="21" spans="1:16" s="5" customFormat="1" ht="13.5">
      <c r="A21" s="9"/>
      <c r="B21" s="7">
        <f>B20+1</f>
        <v>2</v>
      </c>
      <c r="C21" s="20">
        <v>22</v>
      </c>
      <c r="D21" s="20">
        <v>22</v>
      </c>
      <c r="E21" s="20">
        <v>22</v>
      </c>
      <c r="F21" s="20">
        <v>22</v>
      </c>
      <c r="G21" s="20">
        <v>22</v>
      </c>
      <c r="H21" s="20">
        <v>22</v>
      </c>
      <c r="I21" s="20">
        <v>22</v>
      </c>
      <c r="J21" s="20">
        <v>22</v>
      </c>
      <c r="K21" s="20">
        <v>22</v>
      </c>
      <c r="L21" s="20">
        <v>22</v>
      </c>
      <c r="M21" s="20">
        <v>22</v>
      </c>
      <c r="N21" s="20">
        <v>22</v>
      </c>
      <c r="O21" s="10">
        <f t="shared" si="0"/>
        <v>264</v>
      </c>
      <c r="P21" s="47"/>
    </row>
    <row r="22" spans="1:16" s="5" customFormat="1" ht="13.5">
      <c r="A22" s="9"/>
      <c r="B22" s="7">
        <f aca="true" t="shared" si="2" ref="B22:B29">B21+1</f>
        <v>3</v>
      </c>
      <c r="C22" s="20">
        <v>22</v>
      </c>
      <c r="D22" s="20">
        <v>22</v>
      </c>
      <c r="E22" s="20">
        <v>22</v>
      </c>
      <c r="F22" s="20">
        <v>22</v>
      </c>
      <c r="G22" s="20">
        <v>22</v>
      </c>
      <c r="H22" s="20">
        <v>22</v>
      </c>
      <c r="I22" s="20">
        <v>22</v>
      </c>
      <c r="J22" s="20">
        <v>22</v>
      </c>
      <c r="K22" s="20">
        <v>22</v>
      </c>
      <c r="L22" s="20">
        <v>22</v>
      </c>
      <c r="M22" s="20">
        <v>22</v>
      </c>
      <c r="N22" s="20">
        <v>22</v>
      </c>
      <c r="O22" s="10">
        <f t="shared" si="0"/>
        <v>264</v>
      </c>
      <c r="P22" s="47"/>
    </row>
    <row r="23" spans="1:16" s="5" customFormat="1" ht="13.5">
      <c r="A23" s="9"/>
      <c r="B23" s="7">
        <f t="shared" si="2"/>
        <v>4</v>
      </c>
      <c r="C23" s="20">
        <v>22</v>
      </c>
      <c r="D23" s="20">
        <v>22</v>
      </c>
      <c r="E23" s="20">
        <v>22</v>
      </c>
      <c r="F23" s="20">
        <v>22</v>
      </c>
      <c r="G23" s="20">
        <v>22</v>
      </c>
      <c r="H23" s="20">
        <v>22</v>
      </c>
      <c r="I23" s="20">
        <v>22</v>
      </c>
      <c r="J23" s="20">
        <v>22</v>
      </c>
      <c r="K23" s="20">
        <v>22</v>
      </c>
      <c r="L23" s="20">
        <v>22</v>
      </c>
      <c r="M23" s="20">
        <v>22</v>
      </c>
      <c r="N23" s="20">
        <v>22</v>
      </c>
      <c r="O23" s="10">
        <f t="shared" si="0"/>
        <v>264</v>
      </c>
      <c r="P23" s="47"/>
    </row>
    <row r="24" spans="1:16" s="5" customFormat="1" ht="13.5">
      <c r="A24" s="9"/>
      <c r="B24" s="7">
        <f t="shared" si="2"/>
        <v>5</v>
      </c>
      <c r="C24" s="20">
        <v>22</v>
      </c>
      <c r="D24" s="20">
        <v>22</v>
      </c>
      <c r="E24" s="20">
        <v>22</v>
      </c>
      <c r="F24" s="20">
        <v>22</v>
      </c>
      <c r="G24" s="20">
        <v>22</v>
      </c>
      <c r="H24" s="20">
        <v>22</v>
      </c>
      <c r="I24" s="20">
        <v>22</v>
      </c>
      <c r="J24" s="20">
        <v>22</v>
      </c>
      <c r="K24" s="20">
        <v>22</v>
      </c>
      <c r="L24" s="20">
        <v>22</v>
      </c>
      <c r="M24" s="20">
        <v>22</v>
      </c>
      <c r="N24" s="20">
        <v>22</v>
      </c>
      <c r="O24" s="10">
        <f t="shared" si="0"/>
        <v>264</v>
      </c>
      <c r="P24" s="47"/>
    </row>
    <row r="25" spans="1:16" s="5" customFormat="1" ht="13.5">
      <c r="A25" s="9"/>
      <c r="B25" s="7">
        <f t="shared" si="2"/>
        <v>6</v>
      </c>
      <c r="C25" s="20">
        <v>22</v>
      </c>
      <c r="D25" s="20">
        <v>22</v>
      </c>
      <c r="E25" s="20">
        <v>22</v>
      </c>
      <c r="F25" s="20">
        <v>22</v>
      </c>
      <c r="G25" s="20">
        <v>22</v>
      </c>
      <c r="H25" s="20">
        <v>22</v>
      </c>
      <c r="I25" s="20">
        <v>22</v>
      </c>
      <c r="J25" s="20">
        <v>22</v>
      </c>
      <c r="K25" s="20">
        <v>22</v>
      </c>
      <c r="L25" s="20">
        <v>22</v>
      </c>
      <c r="M25" s="20">
        <v>22</v>
      </c>
      <c r="N25" s="20">
        <v>22</v>
      </c>
      <c r="O25" s="10">
        <f t="shared" si="0"/>
        <v>264</v>
      </c>
      <c r="P25" s="47"/>
    </row>
    <row r="26" spans="1:16" s="5" customFormat="1" ht="13.5">
      <c r="A26" s="9"/>
      <c r="B26" s="7">
        <f t="shared" si="2"/>
        <v>7</v>
      </c>
      <c r="C26" s="20">
        <v>22</v>
      </c>
      <c r="D26" s="20">
        <v>22</v>
      </c>
      <c r="E26" s="20">
        <v>22</v>
      </c>
      <c r="F26" s="20">
        <v>22</v>
      </c>
      <c r="G26" s="20">
        <v>22</v>
      </c>
      <c r="H26" s="20">
        <v>22</v>
      </c>
      <c r="I26" s="20">
        <v>22</v>
      </c>
      <c r="J26" s="20">
        <v>22</v>
      </c>
      <c r="K26" s="20">
        <v>22</v>
      </c>
      <c r="L26" s="20">
        <v>22</v>
      </c>
      <c r="M26" s="20">
        <v>22</v>
      </c>
      <c r="N26" s="20">
        <v>22</v>
      </c>
      <c r="O26" s="10">
        <f t="shared" si="0"/>
        <v>264</v>
      </c>
      <c r="P26" s="47"/>
    </row>
    <row r="27" spans="1:16" s="5" customFormat="1" ht="13.5">
      <c r="A27" s="9"/>
      <c r="B27" s="7">
        <f t="shared" si="2"/>
        <v>8</v>
      </c>
      <c r="C27" s="20">
        <v>22</v>
      </c>
      <c r="D27" s="20">
        <v>22</v>
      </c>
      <c r="E27" s="20">
        <v>22</v>
      </c>
      <c r="F27" s="20">
        <v>22</v>
      </c>
      <c r="G27" s="20">
        <v>22</v>
      </c>
      <c r="H27" s="20">
        <v>22</v>
      </c>
      <c r="I27" s="20">
        <v>22</v>
      </c>
      <c r="J27" s="20">
        <v>22</v>
      </c>
      <c r="K27" s="20">
        <v>22</v>
      </c>
      <c r="L27" s="20">
        <v>22</v>
      </c>
      <c r="M27" s="20">
        <v>22</v>
      </c>
      <c r="N27" s="20">
        <v>22</v>
      </c>
      <c r="O27" s="10">
        <f t="shared" si="0"/>
        <v>264</v>
      </c>
      <c r="P27" s="47"/>
    </row>
    <row r="28" spans="1:16" s="5" customFormat="1" ht="13.5">
      <c r="A28" s="9"/>
      <c r="B28" s="7">
        <f t="shared" si="2"/>
        <v>9</v>
      </c>
      <c r="C28" s="20">
        <v>22</v>
      </c>
      <c r="D28" s="20">
        <v>22</v>
      </c>
      <c r="E28" s="20">
        <v>22</v>
      </c>
      <c r="F28" s="20">
        <v>22</v>
      </c>
      <c r="G28" s="20">
        <v>22</v>
      </c>
      <c r="H28" s="20">
        <v>22</v>
      </c>
      <c r="I28" s="20">
        <v>22</v>
      </c>
      <c r="J28" s="20">
        <v>22</v>
      </c>
      <c r="K28" s="20">
        <v>22</v>
      </c>
      <c r="L28" s="20">
        <v>22</v>
      </c>
      <c r="M28" s="20">
        <v>22</v>
      </c>
      <c r="N28" s="20">
        <v>22</v>
      </c>
      <c r="O28" s="10">
        <f t="shared" si="0"/>
        <v>264</v>
      </c>
      <c r="P28" s="47"/>
    </row>
    <row r="29" spans="1:16" s="5" customFormat="1" ht="13.5">
      <c r="A29" s="11"/>
      <c r="B29" s="7">
        <f t="shared" si="2"/>
        <v>10</v>
      </c>
      <c r="C29" s="20">
        <v>22</v>
      </c>
      <c r="D29" s="20">
        <v>22</v>
      </c>
      <c r="E29" s="20">
        <v>22</v>
      </c>
      <c r="F29" s="20">
        <v>22</v>
      </c>
      <c r="G29" s="20">
        <v>22</v>
      </c>
      <c r="H29" s="20">
        <v>22</v>
      </c>
      <c r="I29" s="20">
        <v>22</v>
      </c>
      <c r="J29" s="20">
        <v>22</v>
      </c>
      <c r="K29" s="20">
        <v>22</v>
      </c>
      <c r="L29" s="20">
        <v>22</v>
      </c>
      <c r="M29" s="20">
        <v>22</v>
      </c>
      <c r="N29" s="20">
        <v>22</v>
      </c>
      <c r="O29" s="10">
        <f t="shared" si="0"/>
        <v>264</v>
      </c>
      <c r="P29" s="48"/>
    </row>
    <row r="30" spans="1:16" s="5" customFormat="1" ht="14.25">
      <c r="A30" s="37" t="s">
        <v>4</v>
      </c>
      <c r="B30" s="37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16">
        <f>SUM(O20:O29)</f>
        <v>2640</v>
      </c>
      <c r="P30" s="16">
        <f>O30*5</f>
        <v>13200</v>
      </c>
    </row>
    <row r="31" spans="1:16" s="5" customFormat="1" ht="13.5">
      <c r="A31" s="12" t="s">
        <v>15</v>
      </c>
      <c r="B31" s="7">
        <v>1</v>
      </c>
      <c r="C31" s="20">
        <v>22</v>
      </c>
      <c r="D31" s="20">
        <v>22</v>
      </c>
      <c r="E31" s="20">
        <v>22</v>
      </c>
      <c r="F31" s="20">
        <v>22</v>
      </c>
      <c r="G31" s="20">
        <v>22</v>
      </c>
      <c r="H31" s="20">
        <v>22</v>
      </c>
      <c r="I31" s="20">
        <v>22</v>
      </c>
      <c r="J31" s="20">
        <v>22</v>
      </c>
      <c r="K31" s="20">
        <v>22</v>
      </c>
      <c r="L31" s="20">
        <v>22</v>
      </c>
      <c r="M31" s="20">
        <v>22</v>
      </c>
      <c r="N31" s="20">
        <v>22</v>
      </c>
      <c r="O31" s="10">
        <f t="shared" si="0"/>
        <v>264</v>
      </c>
      <c r="P31" s="46" t="s">
        <v>39</v>
      </c>
    </row>
    <row r="32" spans="1:16" s="5" customFormat="1" ht="13.5">
      <c r="A32" s="9"/>
      <c r="B32" s="7">
        <f>B31+1</f>
        <v>2</v>
      </c>
      <c r="C32" s="20">
        <v>22</v>
      </c>
      <c r="D32" s="20">
        <v>22</v>
      </c>
      <c r="E32" s="20">
        <v>22</v>
      </c>
      <c r="F32" s="20">
        <v>22</v>
      </c>
      <c r="G32" s="20">
        <v>22</v>
      </c>
      <c r="H32" s="20">
        <v>22</v>
      </c>
      <c r="I32" s="20">
        <v>22</v>
      </c>
      <c r="J32" s="20">
        <v>22</v>
      </c>
      <c r="K32" s="20">
        <v>22</v>
      </c>
      <c r="L32" s="20">
        <v>22</v>
      </c>
      <c r="M32" s="20">
        <v>22</v>
      </c>
      <c r="N32" s="20">
        <v>22</v>
      </c>
      <c r="O32" s="10">
        <f t="shared" si="0"/>
        <v>264</v>
      </c>
      <c r="P32" s="47"/>
    </row>
    <row r="33" spans="1:16" s="5" customFormat="1" ht="13.5">
      <c r="A33" s="9"/>
      <c r="B33" s="7">
        <f aca="true" t="shared" si="3" ref="B33:B40">B32+1</f>
        <v>3</v>
      </c>
      <c r="C33" s="20">
        <v>22</v>
      </c>
      <c r="D33" s="20">
        <v>22</v>
      </c>
      <c r="E33" s="20">
        <v>22</v>
      </c>
      <c r="F33" s="20">
        <v>22</v>
      </c>
      <c r="G33" s="20">
        <v>22</v>
      </c>
      <c r="H33" s="20">
        <v>22</v>
      </c>
      <c r="I33" s="20">
        <v>22</v>
      </c>
      <c r="J33" s="20">
        <v>22</v>
      </c>
      <c r="K33" s="20">
        <v>22</v>
      </c>
      <c r="L33" s="20">
        <v>22</v>
      </c>
      <c r="M33" s="20">
        <v>22</v>
      </c>
      <c r="N33" s="20">
        <v>22</v>
      </c>
      <c r="O33" s="10">
        <f t="shared" si="0"/>
        <v>264</v>
      </c>
      <c r="P33" s="47"/>
    </row>
    <row r="34" spans="1:16" s="5" customFormat="1" ht="13.5">
      <c r="A34" s="9"/>
      <c r="B34" s="7">
        <f t="shared" si="3"/>
        <v>4</v>
      </c>
      <c r="C34" s="20">
        <v>22</v>
      </c>
      <c r="D34" s="20">
        <v>22</v>
      </c>
      <c r="E34" s="20">
        <v>22</v>
      </c>
      <c r="F34" s="20">
        <v>22</v>
      </c>
      <c r="G34" s="20">
        <v>22</v>
      </c>
      <c r="H34" s="20">
        <v>22</v>
      </c>
      <c r="I34" s="20">
        <v>22</v>
      </c>
      <c r="J34" s="20">
        <v>22</v>
      </c>
      <c r="K34" s="20">
        <v>22</v>
      </c>
      <c r="L34" s="20">
        <v>22</v>
      </c>
      <c r="M34" s="20">
        <v>22</v>
      </c>
      <c r="N34" s="20">
        <v>22</v>
      </c>
      <c r="O34" s="10">
        <f t="shared" si="0"/>
        <v>264</v>
      </c>
      <c r="P34" s="47"/>
    </row>
    <row r="35" spans="1:16" s="5" customFormat="1" ht="13.5">
      <c r="A35" s="9"/>
      <c r="B35" s="7">
        <f t="shared" si="3"/>
        <v>5</v>
      </c>
      <c r="C35" s="20">
        <v>22</v>
      </c>
      <c r="D35" s="20">
        <v>22</v>
      </c>
      <c r="E35" s="20">
        <v>22</v>
      </c>
      <c r="F35" s="20">
        <v>22</v>
      </c>
      <c r="G35" s="20">
        <v>22</v>
      </c>
      <c r="H35" s="20">
        <v>22</v>
      </c>
      <c r="I35" s="20">
        <v>22</v>
      </c>
      <c r="J35" s="20">
        <v>22</v>
      </c>
      <c r="K35" s="20">
        <v>22</v>
      </c>
      <c r="L35" s="20">
        <v>22</v>
      </c>
      <c r="M35" s="20">
        <v>22</v>
      </c>
      <c r="N35" s="20">
        <v>22</v>
      </c>
      <c r="O35" s="10">
        <f t="shared" si="0"/>
        <v>264</v>
      </c>
      <c r="P35" s="47"/>
    </row>
    <row r="36" spans="1:16" s="5" customFormat="1" ht="13.5">
      <c r="A36" s="9"/>
      <c r="B36" s="7">
        <f t="shared" si="3"/>
        <v>6</v>
      </c>
      <c r="C36" s="20">
        <v>22</v>
      </c>
      <c r="D36" s="20">
        <v>22</v>
      </c>
      <c r="E36" s="20">
        <v>22</v>
      </c>
      <c r="F36" s="20">
        <v>22</v>
      </c>
      <c r="G36" s="20">
        <v>22</v>
      </c>
      <c r="H36" s="20">
        <v>22</v>
      </c>
      <c r="I36" s="20">
        <v>22</v>
      </c>
      <c r="J36" s="20">
        <v>22</v>
      </c>
      <c r="K36" s="20">
        <v>22</v>
      </c>
      <c r="L36" s="20">
        <v>22</v>
      </c>
      <c r="M36" s="20">
        <v>22</v>
      </c>
      <c r="N36" s="20">
        <v>22</v>
      </c>
      <c r="O36" s="10">
        <f t="shared" si="0"/>
        <v>264</v>
      </c>
      <c r="P36" s="47"/>
    </row>
    <row r="37" spans="1:16" s="5" customFormat="1" ht="13.5">
      <c r="A37" s="9"/>
      <c r="B37" s="7">
        <f t="shared" si="3"/>
        <v>7</v>
      </c>
      <c r="C37" s="20">
        <v>22</v>
      </c>
      <c r="D37" s="20">
        <v>22</v>
      </c>
      <c r="E37" s="20">
        <v>22</v>
      </c>
      <c r="F37" s="20">
        <v>22</v>
      </c>
      <c r="G37" s="20">
        <v>22</v>
      </c>
      <c r="H37" s="20">
        <v>22</v>
      </c>
      <c r="I37" s="20">
        <v>22</v>
      </c>
      <c r="J37" s="20">
        <v>22</v>
      </c>
      <c r="K37" s="20">
        <v>22</v>
      </c>
      <c r="L37" s="20">
        <v>22</v>
      </c>
      <c r="M37" s="20">
        <v>22</v>
      </c>
      <c r="N37" s="20">
        <v>22</v>
      </c>
      <c r="O37" s="10">
        <f t="shared" si="0"/>
        <v>264</v>
      </c>
      <c r="P37" s="47"/>
    </row>
    <row r="38" spans="1:16" s="5" customFormat="1" ht="13.5">
      <c r="A38" s="9"/>
      <c r="B38" s="7">
        <f t="shared" si="3"/>
        <v>8</v>
      </c>
      <c r="C38" s="20">
        <v>22</v>
      </c>
      <c r="D38" s="20">
        <v>22</v>
      </c>
      <c r="E38" s="20">
        <v>22</v>
      </c>
      <c r="F38" s="20">
        <v>22</v>
      </c>
      <c r="G38" s="20">
        <v>22</v>
      </c>
      <c r="H38" s="20">
        <v>22</v>
      </c>
      <c r="I38" s="20">
        <v>22</v>
      </c>
      <c r="J38" s="20">
        <v>22</v>
      </c>
      <c r="K38" s="20">
        <v>22</v>
      </c>
      <c r="L38" s="20">
        <v>22</v>
      </c>
      <c r="M38" s="20">
        <v>22</v>
      </c>
      <c r="N38" s="20">
        <v>22</v>
      </c>
      <c r="O38" s="10">
        <f t="shared" si="0"/>
        <v>264</v>
      </c>
      <c r="P38" s="47"/>
    </row>
    <row r="39" spans="1:16" s="5" customFormat="1" ht="13.5">
      <c r="A39" s="9"/>
      <c r="B39" s="7">
        <f t="shared" si="3"/>
        <v>9</v>
      </c>
      <c r="C39" s="20">
        <v>22</v>
      </c>
      <c r="D39" s="20">
        <v>22</v>
      </c>
      <c r="E39" s="20">
        <v>22</v>
      </c>
      <c r="F39" s="20">
        <v>22</v>
      </c>
      <c r="G39" s="20">
        <v>22</v>
      </c>
      <c r="H39" s="20">
        <v>22</v>
      </c>
      <c r="I39" s="20">
        <v>22</v>
      </c>
      <c r="J39" s="20">
        <v>22</v>
      </c>
      <c r="K39" s="20">
        <v>22</v>
      </c>
      <c r="L39" s="20">
        <v>22</v>
      </c>
      <c r="M39" s="20">
        <v>22</v>
      </c>
      <c r="N39" s="20">
        <v>22</v>
      </c>
      <c r="O39" s="10">
        <f t="shared" si="0"/>
        <v>264</v>
      </c>
      <c r="P39" s="47"/>
    </row>
    <row r="40" spans="1:16" s="5" customFormat="1" ht="13.5">
      <c r="A40" s="11"/>
      <c r="B40" s="7">
        <f t="shared" si="3"/>
        <v>10</v>
      </c>
      <c r="C40" s="20">
        <v>22</v>
      </c>
      <c r="D40" s="20">
        <v>22</v>
      </c>
      <c r="E40" s="20">
        <v>22</v>
      </c>
      <c r="F40" s="20">
        <v>22</v>
      </c>
      <c r="G40" s="20">
        <v>22</v>
      </c>
      <c r="H40" s="20">
        <v>22</v>
      </c>
      <c r="I40" s="20">
        <v>22</v>
      </c>
      <c r="J40" s="20">
        <v>22</v>
      </c>
      <c r="K40" s="20">
        <v>22</v>
      </c>
      <c r="L40" s="20">
        <v>22</v>
      </c>
      <c r="M40" s="20">
        <v>22</v>
      </c>
      <c r="N40" s="20">
        <v>22</v>
      </c>
      <c r="O40" s="10">
        <f t="shared" si="0"/>
        <v>264</v>
      </c>
      <c r="P40" s="48"/>
    </row>
    <row r="41" spans="1:16" s="5" customFormat="1" ht="14.25">
      <c r="A41" s="37" t="s">
        <v>4</v>
      </c>
      <c r="B41" s="37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16">
        <f>SUM(O31:O40)</f>
        <v>2640</v>
      </c>
      <c r="P41" s="16">
        <f>O41*4</f>
        <v>10560</v>
      </c>
    </row>
    <row r="42" spans="1:16" s="5" customFormat="1" ht="13.5">
      <c r="A42" s="12" t="s">
        <v>16</v>
      </c>
      <c r="B42" s="7">
        <v>1</v>
      </c>
      <c r="C42" s="20">
        <v>22</v>
      </c>
      <c r="D42" s="20">
        <v>22</v>
      </c>
      <c r="E42" s="20">
        <v>22</v>
      </c>
      <c r="F42" s="20">
        <v>22</v>
      </c>
      <c r="G42" s="20">
        <v>22</v>
      </c>
      <c r="H42" s="20">
        <v>22</v>
      </c>
      <c r="I42" s="20">
        <v>22</v>
      </c>
      <c r="J42" s="20">
        <v>22</v>
      </c>
      <c r="K42" s="20">
        <v>22</v>
      </c>
      <c r="L42" s="20">
        <v>22</v>
      </c>
      <c r="M42" s="20">
        <v>22</v>
      </c>
      <c r="N42" s="20">
        <v>22</v>
      </c>
      <c r="O42" s="10">
        <f t="shared" si="0"/>
        <v>264</v>
      </c>
      <c r="P42" s="46" t="s">
        <v>40</v>
      </c>
    </row>
    <row r="43" spans="1:16" s="5" customFormat="1" ht="13.5">
      <c r="A43" s="9"/>
      <c r="B43" s="7">
        <f>B42+1</f>
        <v>2</v>
      </c>
      <c r="C43" s="20">
        <v>22</v>
      </c>
      <c r="D43" s="20">
        <v>22</v>
      </c>
      <c r="E43" s="20">
        <v>22</v>
      </c>
      <c r="F43" s="20">
        <v>22</v>
      </c>
      <c r="G43" s="20">
        <v>22</v>
      </c>
      <c r="H43" s="20">
        <v>22</v>
      </c>
      <c r="I43" s="20">
        <v>22</v>
      </c>
      <c r="J43" s="20">
        <v>22</v>
      </c>
      <c r="K43" s="20">
        <v>22</v>
      </c>
      <c r="L43" s="20">
        <v>22</v>
      </c>
      <c r="M43" s="20">
        <v>22</v>
      </c>
      <c r="N43" s="20">
        <v>22</v>
      </c>
      <c r="O43" s="10">
        <f t="shared" si="0"/>
        <v>264</v>
      </c>
      <c r="P43" s="47"/>
    </row>
    <row r="44" spans="1:16" s="5" customFormat="1" ht="13.5">
      <c r="A44" s="9"/>
      <c r="B44" s="7">
        <f aca="true" t="shared" si="4" ref="B44:B51">B43+1</f>
        <v>3</v>
      </c>
      <c r="C44" s="20">
        <v>22</v>
      </c>
      <c r="D44" s="20">
        <v>22</v>
      </c>
      <c r="E44" s="20">
        <v>22</v>
      </c>
      <c r="F44" s="20">
        <v>22</v>
      </c>
      <c r="G44" s="20">
        <v>22</v>
      </c>
      <c r="H44" s="20">
        <v>22</v>
      </c>
      <c r="I44" s="20">
        <v>22</v>
      </c>
      <c r="J44" s="20">
        <v>22</v>
      </c>
      <c r="K44" s="20">
        <v>22</v>
      </c>
      <c r="L44" s="20">
        <v>22</v>
      </c>
      <c r="M44" s="20">
        <v>22</v>
      </c>
      <c r="N44" s="20">
        <v>22</v>
      </c>
      <c r="O44" s="10">
        <f t="shared" si="0"/>
        <v>264</v>
      </c>
      <c r="P44" s="47"/>
    </row>
    <row r="45" spans="1:16" s="5" customFormat="1" ht="13.5">
      <c r="A45" s="9"/>
      <c r="B45" s="7">
        <f t="shared" si="4"/>
        <v>4</v>
      </c>
      <c r="C45" s="20">
        <v>22</v>
      </c>
      <c r="D45" s="20">
        <v>22</v>
      </c>
      <c r="E45" s="20">
        <v>22</v>
      </c>
      <c r="F45" s="20">
        <v>22</v>
      </c>
      <c r="G45" s="20">
        <v>22</v>
      </c>
      <c r="H45" s="20">
        <v>22</v>
      </c>
      <c r="I45" s="20">
        <v>22</v>
      </c>
      <c r="J45" s="20">
        <v>22</v>
      </c>
      <c r="K45" s="20">
        <v>22</v>
      </c>
      <c r="L45" s="20">
        <v>22</v>
      </c>
      <c r="M45" s="20">
        <v>22</v>
      </c>
      <c r="N45" s="20">
        <v>22</v>
      </c>
      <c r="O45" s="10">
        <f t="shared" si="0"/>
        <v>264</v>
      </c>
      <c r="P45" s="47"/>
    </row>
    <row r="46" spans="1:16" s="5" customFormat="1" ht="13.5">
      <c r="A46" s="9"/>
      <c r="B46" s="7">
        <f t="shared" si="4"/>
        <v>5</v>
      </c>
      <c r="C46" s="20">
        <v>22</v>
      </c>
      <c r="D46" s="20">
        <v>22</v>
      </c>
      <c r="E46" s="20">
        <v>22</v>
      </c>
      <c r="F46" s="20">
        <v>22</v>
      </c>
      <c r="G46" s="20">
        <v>22</v>
      </c>
      <c r="H46" s="20">
        <v>22</v>
      </c>
      <c r="I46" s="20">
        <v>22</v>
      </c>
      <c r="J46" s="20">
        <v>22</v>
      </c>
      <c r="K46" s="20">
        <v>22</v>
      </c>
      <c r="L46" s="20">
        <v>22</v>
      </c>
      <c r="M46" s="20">
        <v>22</v>
      </c>
      <c r="N46" s="20">
        <v>22</v>
      </c>
      <c r="O46" s="10">
        <f t="shared" si="0"/>
        <v>264</v>
      </c>
      <c r="P46" s="47"/>
    </row>
    <row r="47" spans="1:16" s="5" customFormat="1" ht="13.5">
      <c r="A47" s="9"/>
      <c r="B47" s="7">
        <f t="shared" si="4"/>
        <v>6</v>
      </c>
      <c r="C47" s="20">
        <v>22</v>
      </c>
      <c r="D47" s="20">
        <v>22</v>
      </c>
      <c r="E47" s="20">
        <v>22</v>
      </c>
      <c r="F47" s="20">
        <v>22</v>
      </c>
      <c r="G47" s="20">
        <v>22</v>
      </c>
      <c r="H47" s="20">
        <v>22</v>
      </c>
      <c r="I47" s="20">
        <v>22</v>
      </c>
      <c r="J47" s="20">
        <v>22</v>
      </c>
      <c r="K47" s="20">
        <v>22</v>
      </c>
      <c r="L47" s="20">
        <v>22</v>
      </c>
      <c r="M47" s="20">
        <v>22</v>
      </c>
      <c r="N47" s="20">
        <v>22</v>
      </c>
      <c r="O47" s="10">
        <f t="shared" si="0"/>
        <v>264</v>
      </c>
      <c r="P47" s="47"/>
    </row>
    <row r="48" spans="1:16" s="5" customFormat="1" ht="13.5">
      <c r="A48" s="9"/>
      <c r="B48" s="7">
        <f t="shared" si="4"/>
        <v>7</v>
      </c>
      <c r="C48" s="20">
        <v>22</v>
      </c>
      <c r="D48" s="20">
        <v>22</v>
      </c>
      <c r="E48" s="20">
        <v>22</v>
      </c>
      <c r="F48" s="20">
        <v>22</v>
      </c>
      <c r="G48" s="20">
        <v>22</v>
      </c>
      <c r="H48" s="20">
        <v>22</v>
      </c>
      <c r="I48" s="20">
        <v>22</v>
      </c>
      <c r="J48" s="20">
        <v>22</v>
      </c>
      <c r="K48" s="20">
        <v>22</v>
      </c>
      <c r="L48" s="20">
        <v>22</v>
      </c>
      <c r="M48" s="20">
        <v>22</v>
      </c>
      <c r="N48" s="20">
        <v>22</v>
      </c>
      <c r="O48" s="10">
        <f t="shared" si="0"/>
        <v>264</v>
      </c>
      <c r="P48" s="47"/>
    </row>
    <row r="49" spans="1:16" s="5" customFormat="1" ht="13.5">
      <c r="A49" s="9"/>
      <c r="B49" s="7">
        <f t="shared" si="4"/>
        <v>8</v>
      </c>
      <c r="C49" s="20">
        <v>22</v>
      </c>
      <c r="D49" s="20">
        <v>22</v>
      </c>
      <c r="E49" s="20">
        <v>22</v>
      </c>
      <c r="F49" s="20">
        <v>22</v>
      </c>
      <c r="G49" s="20">
        <v>22</v>
      </c>
      <c r="H49" s="20">
        <v>22</v>
      </c>
      <c r="I49" s="20">
        <v>22</v>
      </c>
      <c r="J49" s="20">
        <v>22</v>
      </c>
      <c r="K49" s="20">
        <v>22</v>
      </c>
      <c r="L49" s="20">
        <v>22</v>
      </c>
      <c r="M49" s="20">
        <v>22</v>
      </c>
      <c r="N49" s="20">
        <v>22</v>
      </c>
      <c r="O49" s="10">
        <f t="shared" si="0"/>
        <v>264</v>
      </c>
      <c r="P49" s="47"/>
    </row>
    <row r="50" spans="1:16" s="5" customFormat="1" ht="13.5">
      <c r="A50" s="9"/>
      <c r="B50" s="7">
        <f t="shared" si="4"/>
        <v>9</v>
      </c>
      <c r="C50" s="20">
        <v>22</v>
      </c>
      <c r="D50" s="20">
        <v>22</v>
      </c>
      <c r="E50" s="20">
        <v>22</v>
      </c>
      <c r="F50" s="20">
        <v>22</v>
      </c>
      <c r="G50" s="20">
        <v>22</v>
      </c>
      <c r="H50" s="20">
        <v>22</v>
      </c>
      <c r="I50" s="20">
        <v>22</v>
      </c>
      <c r="J50" s="20">
        <v>22</v>
      </c>
      <c r="K50" s="20">
        <v>22</v>
      </c>
      <c r="L50" s="20">
        <v>22</v>
      </c>
      <c r="M50" s="20">
        <v>22</v>
      </c>
      <c r="N50" s="20">
        <v>22</v>
      </c>
      <c r="O50" s="10">
        <f t="shared" si="0"/>
        <v>264</v>
      </c>
      <c r="P50" s="47"/>
    </row>
    <row r="51" spans="1:16" s="5" customFormat="1" ht="13.5">
      <c r="A51" s="11"/>
      <c r="B51" s="7">
        <f t="shared" si="4"/>
        <v>10</v>
      </c>
      <c r="C51" s="20">
        <v>22</v>
      </c>
      <c r="D51" s="20">
        <v>22</v>
      </c>
      <c r="E51" s="20">
        <v>22</v>
      </c>
      <c r="F51" s="20">
        <v>22</v>
      </c>
      <c r="G51" s="20">
        <v>22</v>
      </c>
      <c r="H51" s="20">
        <v>22</v>
      </c>
      <c r="I51" s="20">
        <v>22</v>
      </c>
      <c r="J51" s="20">
        <v>22</v>
      </c>
      <c r="K51" s="20">
        <v>22</v>
      </c>
      <c r="L51" s="20">
        <v>22</v>
      </c>
      <c r="M51" s="20">
        <v>22</v>
      </c>
      <c r="N51" s="20">
        <v>22</v>
      </c>
      <c r="O51" s="10">
        <f t="shared" si="0"/>
        <v>264</v>
      </c>
      <c r="P51" s="48"/>
    </row>
    <row r="52" spans="1:16" s="5" customFormat="1" ht="14.25">
      <c r="A52" s="37" t="s">
        <v>4</v>
      </c>
      <c r="B52" s="37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16">
        <f>SUM(O42:O51)</f>
        <v>2640</v>
      </c>
      <c r="P52" s="16">
        <f>O52*3</f>
        <v>7920</v>
      </c>
    </row>
    <row r="53" spans="1:16" s="5" customFormat="1" ht="13.5">
      <c r="A53" s="12" t="s">
        <v>17</v>
      </c>
      <c r="B53" s="7">
        <v>1</v>
      </c>
      <c r="C53" s="20">
        <v>22</v>
      </c>
      <c r="D53" s="20">
        <v>22</v>
      </c>
      <c r="E53" s="20">
        <v>22</v>
      </c>
      <c r="F53" s="20">
        <v>22</v>
      </c>
      <c r="G53" s="20">
        <v>22</v>
      </c>
      <c r="H53" s="20">
        <v>22</v>
      </c>
      <c r="I53" s="20">
        <v>22</v>
      </c>
      <c r="J53" s="20">
        <v>22</v>
      </c>
      <c r="K53" s="20">
        <v>22</v>
      </c>
      <c r="L53" s="20">
        <v>22</v>
      </c>
      <c r="M53" s="20">
        <v>22</v>
      </c>
      <c r="N53" s="20">
        <v>22</v>
      </c>
      <c r="O53" s="10">
        <f t="shared" si="0"/>
        <v>264</v>
      </c>
      <c r="P53" s="46" t="s">
        <v>41</v>
      </c>
    </row>
    <row r="54" spans="1:16" s="5" customFormat="1" ht="13.5">
      <c r="A54" s="9"/>
      <c r="B54" s="7">
        <f>B53+1</f>
        <v>2</v>
      </c>
      <c r="C54" s="20">
        <v>22</v>
      </c>
      <c r="D54" s="20">
        <v>22</v>
      </c>
      <c r="E54" s="20">
        <v>22</v>
      </c>
      <c r="F54" s="20">
        <v>22</v>
      </c>
      <c r="G54" s="20">
        <v>22</v>
      </c>
      <c r="H54" s="20">
        <v>22</v>
      </c>
      <c r="I54" s="20">
        <v>22</v>
      </c>
      <c r="J54" s="20">
        <v>22</v>
      </c>
      <c r="K54" s="20">
        <v>22</v>
      </c>
      <c r="L54" s="20">
        <v>22</v>
      </c>
      <c r="M54" s="20">
        <v>22</v>
      </c>
      <c r="N54" s="20">
        <v>22</v>
      </c>
      <c r="O54" s="10">
        <f t="shared" si="0"/>
        <v>264</v>
      </c>
      <c r="P54" s="47"/>
    </row>
    <row r="55" spans="1:16" s="5" customFormat="1" ht="13.5">
      <c r="A55" s="9"/>
      <c r="B55" s="7">
        <f>B54+1</f>
        <v>3</v>
      </c>
      <c r="C55" s="20">
        <v>22</v>
      </c>
      <c r="D55" s="20">
        <v>22</v>
      </c>
      <c r="E55" s="20">
        <v>22</v>
      </c>
      <c r="F55" s="20">
        <v>22</v>
      </c>
      <c r="G55" s="20">
        <v>22</v>
      </c>
      <c r="H55" s="20">
        <v>22</v>
      </c>
      <c r="I55" s="20">
        <v>22</v>
      </c>
      <c r="J55" s="20">
        <v>22</v>
      </c>
      <c r="K55" s="20">
        <v>22</v>
      </c>
      <c r="L55" s="20">
        <v>22</v>
      </c>
      <c r="M55" s="20">
        <v>22</v>
      </c>
      <c r="N55" s="20">
        <v>22</v>
      </c>
      <c r="O55" s="10">
        <f t="shared" si="0"/>
        <v>264</v>
      </c>
      <c r="P55" s="47"/>
    </row>
    <row r="56" spans="1:16" s="5" customFormat="1" ht="13.5">
      <c r="A56" s="9"/>
      <c r="B56" s="7">
        <f>B55+1</f>
        <v>4</v>
      </c>
      <c r="C56" s="20">
        <v>22</v>
      </c>
      <c r="D56" s="20">
        <v>22</v>
      </c>
      <c r="E56" s="20">
        <v>22</v>
      </c>
      <c r="F56" s="20">
        <v>22</v>
      </c>
      <c r="G56" s="20">
        <v>22</v>
      </c>
      <c r="H56" s="20">
        <v>22</v>
      </c>
      <c r="I56" s="20">
        <v>22</v>
      </c>
      <c r="J56" s="20">
        <v>22</v>
      </c>
      <c r="K56" s="20">
        <v>22</v>
      </c>
      <c r="L56" s="20">
        <v>22</v>
      </c>
      <c r="M56" s="20">
        <v>22</v>
      </c>
      <c r="N56" s="20">
        <v>22</v>
      </c>
      <c r="O56" s="10">
        <f t="shared" si="0"/>
        <v>264</v>
      </c>
      <c r="P56" s="47"/>
    </row>
    <row r="57" spans="1:16" s="5" customFormat="1" ht="13.5">
      <c r="A57" s="9"/>
      <c r="B57" s="7">
        <f>B56+1</f>
        <v>5</v>
      </c>
      <c r="C57" s="20">
        <v>22</v>
      </c>
      <c r="D57" s="20">
        <v>22</v>
      </c>
      <c r="E57" s="20">
        <v>22</v>
      </c>
      <c r="F57" s="20">
        <v>22</v>
      </c>
      <c r="G57" s="20">
        <v>22</v>
      </c>
      <c r="H57" s="20">
        <v>22</v>
      </c>
      <c r="I57" s="20">
        <v>22</v>
      </c>
      <c r="J57" s="20">
        <v>22</v>
      </c>
      <c r="K57" s="20">
        <v>22</v>
      </c>
      <c r="L57" s="20">
        <v>22</v>
      </c>
      <c r="M57" s="20">
        <v>22</v>
      </c>
      <c r="N57" s="20">
        <v>22</v>
      </c>
      <c r="O57" s="10">
        <f t="shared" si="0"/>
        <v>264</v>
      </c>
      <c r="P57" s="48"/>
    </row>
    <row r="58" spans="1:16" s="5" customFormat="1" ht="14.25">
      <c r="A58" s="37" t="s">
        <v>4</v>
      </c>
      <c r="B58" s="37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16">
        <f>SUM(O53:O57)</f>
        <v>1320</v>
      </c>
      <c r="P58" s="16">
        <f>O58*2</f>
        <v>2640</v>
      </c>
    </row>
    <row r="59" spans="2:15" s="5" customFormat="1" ht="13.5">
      <c r="B59" s="8"/>
      <c r="O59" s="13"/>
    </row>
    <row r="60" spans="2:16" s="5" customFormat="1" ht="13.5">
      <c r="B60" s="8"/>
      <c r="O60" s="32" t="s">
        <v>42</v>
      </c>
      <c r="P60" s="33" t="s">
        <v>43</v>
      </c>
    </row>
    <row r="61" spans="1:16" s="5" customFormat="1" ht="14.25">
      <c r="A61" s="37" t="s">
        <v>18</v>
      </c>
      <c r="B61" s="37"/>
      <c r="C61" s="14">
        <f>SUM(C9:C57)</f>
        <v>990</v>
      </c>
      <c r="D61" s="14">
        <f aca="true" t="shared" si="5" ref="D61:N61">SUM(D9:D57)</f>
        <v>990</v>
      </c>
      <c r="E61" s="14">
        <f t="shared" si="5"/>
        <v>990</v>
      </c>
      <c r="F61" s="14">
        <f t="shared" si="5"/>
        <v>990</v>
      </c>
      <c r="G61" s="14">
        <f t="shared" si="5"/>
        <v>990</v>
      </c>
      <c r="H61" s="14">
        <f t="shared" si="5"/>
        <v>990</v>
      </c>
      <c r="I61" s="14">
        <f t="shared" si="5"/>
        <v>990</v>
      </c>
      <c r="J61" s="14">
        <f t="shared" si="5"/>
        <v>990</v>
      </c>
      <c r="K61" s="14">
        <f t="shared" si="5"/>
        <v>990</v>
      </c>
      <c r="L61" s="14">
        <f t="shared" si="5"/>
        <v>990</v>
      </c>
      <c r="M61" s="14">
        <f t="shared" si="5"/>
        <v>990</v>
      </c>
      <c r="N61" s="14">
        <f t="shared" si="5"/>
        <v>990</v>
      </c>
      <c r="O61" s="16">
        <f>O19+O30+O41+O52+O58</f>
        <v>11880</v>
      </c>
      <c r="P61" s="16">
        <f>P19+P30+P41+P52+P58</f>
        <v>50160</v>
      </c>
    </row>
    <row r="62" spans="1:16" s="5" customFormat="1" ht="13.5">
      <c r="A62" s="58" t="s">
        <v>22</v>
      </c>
      <c r="B62" s="58"/>
      <c r="C62" s="20">
        <v>22</v>
      </c>
      <c r="D62" s="20">
        <v>22</v>
      </c>
      <c r="E62" s="20">
        <v>22</v>
      </c>
      <c r="F62" s="20">
        <v>22</v>
      </c>
      <c r="G62" s="20">
        <v>22</v>
      </c>
      <c r="H62" s="20">
        <v>22</v>
      </c>
      <c r="I62" s="20">
        <v>22</v>
      </c>
      <c r="J62" s="20">
        <v>22</v>
      </c>
      <c r="K62" s="20">
        <v>22</v>
      </c>
      <c r="L62" s="20">
        <v>22</v>
      </c>
      <c r="M62" s="20">
        <v>22</v>
      </c>
      <c r="N62" s="20">
        <v>22</v>
      </c>
      <c r="O62" s="14">
        <f>SUM(C62:N62)</f>
        <v>264</v>
      </c>
      <c r="P62" s="55"/>
    </row>
    <row r="63" spans="1:16" s="5" customFormat="1" ht="13.5">
      <c r="A63" s="58" t="s">
        <v>23</v>
      </c>
      <c r="B63" s="58"/>
      <c r="C63" s="14">
        <f>IF(C62=0,"",ROUND(C61/C62,0))</f>
        <v>45</v>
      </c>
      <c r="D63" s="14">
        <f aca="true" t="shared" si="6" ref="D63:O63">IF(D62=0,"",ROUND(D61/D62,0))</f>
        <v>45</v>
      </c>
      <c r="E63" s="14">
        <f t="shared" si="6"/>
        <v>45</v>
      </c>
      <c r="F63" s="14">
        <f t="shared" si="6"/>
        <v>45</v>
      </c>
      <c r="G63" s="14">
        <f t="shared" si="6"/>
        <v>45</v>
      </c>
      <c r="H63" s="14">
        <f t="shared" si="6"/>
        <v>45</v>
      </c>
      <c r="I63" s="14">
        <f t="shared" si="6"/>
        <v>45</v>
      </c>
      <c r="J63" s="14">
        <f t="shared" si="6"/>
        <v>45</v>
      </c>
      <c r="K63" s="14">
        <f t="shared" si="6"/>
        <v>45</v>
      </c>
      <c r="L63" s="14">
        <f t="shared" si="6"/>
        <v>45</v>
      </c>
      <c r="M63" s="14">
        <f t="shared" si="6"/>
        <v>45</v>
      </c>
      <c r="N63" s="14">
        <f t="shared" si="6"/>
        <v>45</v>
      </c>
      <c r="O63" s="14">
        <f t="shared" si="6"/>
        <v>45</v>
      </c>
      <c r="P63" s="56"/>
    </row>
    <row r="64" spans="1:16" s="5" customFormat="1" ht="13.5">
      <c r="A64" s="18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9"/>
    </row>
    <row r="65" spans="1:15" ht="13.5">
      <c r="A65" s="22" t="s">
        <v>32</v>
      </c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4"/>
    </row>
    <row r="66" spans="1:15" ht="13.5">
      <c r="A66" s="22" t="s">
        <v>28</v>
      </c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4"/>
    </row>
    <row r="67" spans="1:16" ht="13.5" customHeight="1">
      <c r="A67" s="57" t="s">
        <v>26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3.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</sheetData>
  <sheetProtection sheet="1" objects="1" scenarios="1"/>
  <mergeCells count="33">
    <mergeCell ref="P62:P63"/>
    <mergeCell ref="A67:P68"/>
    <mergeCell ref="P20:P29"/>
    <mergeCell ref="P31:P40"/>
    <mergeCell ref="P42:P51"/>
    <mergeCell ref="P53:P57"/>
    <mergeCell ref="A62:B62"/>
    <mergeCell ref="A63:B63"/>
    <mergeCell ref="A41:B41"/>
    <mergeCell ref="A52:B52"/>
    <mergeCell ref="P9:P18"/>
    <mergeCell ref="C7:P7"/>
    <mergeCell ref="N3:P3"/>
    <mergeCell ref="N4:P4"/>
    <mergeCell ref="N5:P5"/>
    <mergeCell ref="I3:M3"/>
    <mergeCell ref="C58:N58"/>
    <mergeCell ref="C3:G3"/>
    <mergeCell ref="A30:B30"/>
    <mergeCell ref="A58:B58"/>
    <mergeCell ref="E4:G4"/>
    <mergeCell ref="I5:M5"/>
    <mergeCell ref="A4:D4"/>
    <mergeCell ref="A61:B61"/>
    <mergeCell ref="A3:B3"/>
    <mergeCell ref="A5:D5"/>
    <mergeCell ref="A19:B19"/>
    <mergeCell ref="C41:N41"/>
    <mergeCell ref="C52:N52"/>
    <mergeCell ref="E5:G5"/>
    <mergeCell ref="C19:N19"/>
    <mergeCell ref="C30:N30"/>
    <mergeCell ref="I4:M4"/>
  </mergeCells>
  <dataValidations count="3">
    <dataValidation type="whole" operator="lessThanOrEqual" allowBlank="1" showInputMessage="1" showErrorMessage="1" errorTitle="利用日数の入力に誤りがあります。" error="当該月の日数より大きい数値は入力できません。" sqref="J9:J18 C9:C18 E9:E18 H9:H18 J20:J29 C20:C29 E20:E29 H20:H29 J31:J40 C31:C40 E31:E40 H31:H40 J42:J51 C42:C51 E42:E51 H42:H51 J53:J57 C53:C57 E53:E57 H53:H57 J62 C62 E62 H62">
      <formula1>30</formula1>
    </dataValidation>
    <dataValidation type="whole" operator="lessThanOrEqual" allowBlank="1" showInputMessage="1" showErrorMessage="1" errorTitle="利用日数の入力に誤りがあります。" error="当該月の日数より大きい数値は入力できません。" sqref="D9:D18 F9:G18 I9:I18 K9:L18 N9:N18 D20:D29 F20:G29 I20:I29 K20:L29 N20:N29 D31:D40 F31:G40 I31:I40 K31:L40 N31:N40 D42:D51 F42:G51 I42:I51 K42:L51 N42:N51 D53:D57 F53:G57 I53:I57 K53:L57 N53:N57 D62 F62:G62 I62 K62:L62 N62">
      <formula1>31</formula1>
    </dataValidation>
    <dataValidation type="whole" operator="lessThanOrEqual" allowBlank="1" showInputMessage="1" showErrorMessage="1" errorTitle="利用日数の入力に誤りがあります。" error="当該月の日数より大きい数値は入力できません。" sqref="M9:M18 M20:M29 M31:M40 M42:M51 M53:M57 M62">
      <formula1>29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68"/>
  <sheetViews>
    <sheetView zoomScale="150" zoomScaleNormal="150" zoomScalePageLayoutView="0" workbookViewId="0" topLeftCell="A1">
      <selection activeCell="C3" sqref="C3:G3"/>
    </sheetView>
  </sheetViews>
  <sheetFormatPr defaultColWidth="9.00390625" defaultRowHeight="13.5"/>
  <cols>
    <col min="1" max="1" width="6.625" style="0" customWidth="1"/>
    <col min="2" max="2" width="5.625" style="1" customWidth="1"/>
    <col min="3" max="14" width="6.625" style="0" customWidth="1"/>
    <col min="15" max="15" width="7.625" style="3" customWidth="1"/>
    <col min="16" max="16" width="7.625" style="0" customWidth="1"/>
  </cols>
  <sheetData>
    <row r="1" ht="14.25">
      <c r="A1" s="2" t="s">
        <v>47</v>
      </c>
    </row>
    <row r="2" spans="1:16" ht="14.25">
      <c r="A2" s="2"/>
      <c r="P2" s="17" t="s">
        <v>25</v>
      </c>
    </row>
    <row r="3" spans="1:16" s="35" customFormat="1" ht="17.25">
      <c r="A3" s="59" t="s">
        <v>19</v>
      </c>
      <c r="B3" s="59"/>
      <c r="C3" s="60" t="s">
        <v>29</v>
      </c>
      <c r="D3" s="60"/>
      <c r="E3" s="60"/>
      <c r="F3" s="60"/>
      <c r="G3" s="60"/>
      <c r="I3" s="61" t="s">
        <v>44</v>
      </c>
      <c r="J3" s="62"/>
      <c r="K3" s="62"/>
      <c r="L3" s="62"/>
      <c r="M3" s="63"/>
      <c r="N3" s="64">
        <f>ROUND(P61/O61,1)</f>
        <v>4.6</v>
      </c>
      <c r="O3" s="65"/>
      <c r="P3" s="66"/>
    </row>
    <row r="4" spans="1:16" s="36" customFormat="1" ht="17.25">
      <c r="A4" s="59" t="s">
        <v>33</v>
      </c>
      <c r="B4" s="59"/>
      <c r="C4" s="59"/>
      <c r="D4" s="59"/>
      <c r="E4" s="60">
        <v>50</v>
      </c>
      <c r="F4" s="60"/>
      <c r="G4" s="60"/>
      <c r="I4" s="61" t="s">
        <v>45</v>
      </c>
      <c r="J4" s="62"/>
      <c r="K4" s="62"/>
      <c r="L4" s="62"/>
      <c r="M4" s="63"/>
      <c r="N4" s="67">
        <f>ROUND(O21/O61,2)</f>
        <v>0.26</v>
      </c>
      <c r="O4" s="68"/>
      <c r="P4" s="69"/>
    </row>
    <row r="5" spans="1:16" s="36" customFormat="1" ht="17.25">
      <c r="A5" s="59" t="s">
        <v>21</v>
      </c>
      <c r="B5" s="59"/>
      <c r="C5" s="59"/>
      <c r="D5" s="59"/>
      <c r="E5" s="60" t="s">
        <v>30</v>
      </c>
      <c r="F5" s="60"/>
      <c r="G5" s="60"/>
      <c r="I5" s="61" t="s">
        <v>46</v>
      </c>
      <c r="J5" s="62"/>
      <c r="K5" s="62"/>
      <c r="L5" s="62"/>
      <c r="M5" s="63"/>
      <c r="N5" s="67">
        <f>ROUND((O21+O34)/O61,2)</f>
        <v>0.52</v>
      </c>
      <c r="O5" s="68"/>
      <c r="P5" s="69"/>
    </row>
    <row r="6" ht="13.5" customHeight="1"/>
    <row r="7" spans="1:16" s="5" customFormat="1" ht="13.5">
      <c r="A7" s="4"/>
      <c r="B7" s="15"/>
      <c r="C7" s="39" t="s">
        <v>34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s="28" customFormat="1" ht="27">
      <c r="A8" s="26"/>
      <c r="B8" s="34" t="s">
        <v>24</v>
      </c>
      <c r="C8" s="27" t="s">
        <v>1</v>
      </c>
      <c r="D8" s="27" t="s">
        <v>2</v>
      </c>
      <c r="E8" s="27" t="s">
        <v>3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5" t="s">
        <v>35</v>
      </c>
      <c r="P8" s="25" t="s">
        <v>36</v>
      </c>
    </row>
    <row r="9" spans="1:16" s="5" customFormat="1" ht="13.5" customHeight="1">
      <c r="A9" s="6" t="s">
        <v>0</v>
      </c>
      <c r="B9" s="7">
        <v>1</v>
      </c>
      <c r="C9" s="20">
        <v>30</v>
      </c>
      <c r="D9" s="20">
        <v>31</v>
      </c>
      <c r="E9" s="20">
        <v>30</v>
      </c>
      <c r="F9" s="20">
        <v>31</v>
      </c>
      <c r="G9" s="20">
        <v>31</v>
      </c>
      <c r="H9" s="20">
        <v>30</v>
      </c>
      <c r="I9" s="20">
        <v>31</v>
      </c>
      <c r="J9" s="20">
        <v>30</v>
      </c>
      <c r="K9" s="20">
        <v>31</v>
      </c>
      <c r="L9" s="20">
        <v>31</v>
      </c>
      <c r="M9" s="20">
        <v>29</v>
      </c>
      <c r="N9" s="20">
        <v>31</v>
      </c>
      <c r="O9" s="10">
        <f aca="true" t="shared" si="0" ref="O9:O20">SUM(C9:N9)</f>
        <v>366</v>
      </c>
      <c r="P9" s="46" t="s">
        <v>37</v>
      </c>
    </row>
    <row r="10" spans="1:16" s="5" customFormat="1" ht="13.5">
      <c r="A10" s="9"/>
      <c r="B10" s="7">
        <f aca="true" t="shared" si="1" ref="B10:B20">B9+1</f>
        <v>2</v>
      </c>
      <c r="C10" s="20">
        <v>30</v>
      </c>
      <c r="D10" s="20">
        <v>31</v>
      </c>
      <c r="E10" s="20">
        <v>30</v>
      </c>
      <c r="F10" s="20">
        <v>31</v>
      </c>
      <c r="G10" s="20">
        <v>31</v>
      </c>
      <c r="H10" s="20">
        <v>30</v>
      </c>
      <c r="I10" s="20">
        <v>31</v>
      </c>
      <c r="J10" s="20">
        <v>30</v>
      </c>
      <c r="K10" s="20">
        <v>31</v>
      </c>
      <c r="L10" s="20">
        <v>31</v>
      </c>
      <c r="M10" s="20">
        <v>29</v>
      </c>
      <c r="N10" s="20">
        <v>31</v>
      </c>
      <c r="O10" s="10">
        <f t="shared" si="0"/>
        <v>366</v>
      </c>
      <c r="P10" s="47"/>
    </row>
    <row r="11" spans="1:16" s="5" customFormat="1" ht="13.5">
      <c r="A11" s="9"/>
      <c r="B11" s="7">
        <f t="shared" si="1"/>
        <v>3</v>
      </c>
      <c r="C11" s="20">
        <v>30</v>
      </c>
      <c r="D11" s="20">
        <v>31</v>
      </c>
      <c r="E11" s="20">
        <v>30</v>
      </c>
      <c r="F11" s="20">
        <v>31</v>
      </c>
      <c r="G11" s="20">
        <v>31</v>
      </c>
      <c r="H11" s="20">
        <v>30</v>
      </c>
      <c r="I11" s="20">
        <v>31</v>
      </c>
      <c r="J11" s="20">
        <v>30</v>
      </c>
      <c r="K11" s="20">
        <v>31</v>
      </c>
      <c r="L11" s="20">
        <v>31</v>
      </c>
      <c r="M11" s="20">
        <v>29</v>
      </c>
      <c r="N11" s="20">
        <v>31</v>
      </c>
      <c r="O11" s="10">
        <f t="shared" si="0"/>
        <v>366</v>
      </c>
      <c r="P11" s="47"/>
    </row>
    <row r="12" spans="1:16" s="5" customFormat="1" ht="13.5">
      <c r="A12" s="9"/>
      <c r="B12" s="7">
        <f t="shared" si="1"/>
        <v>4</v>
      </c>
      <c r="C12" s="20">
        <v>30</v>
      </c>
      <c r="D12" s="20">
        <v>31</v>
      </c>
      <c r="E12" s="20">
        <v>30</v>
      </c>
      <c r="F12" s="20">
        <v>31</v>
      </c>
      <c r="G12" s="20">
        <v>31</v>
      </c>
      <c r="H12" s="20">
        <v>30</v>
      </c>
      <c r="I12" s="20">
        <v>31</v>
      </c>
      <c r="J12" s="20">
        <v>30</v>
      </c>
      <c r="K12" s="20">
        <v>31</v>
      </c>
      <c r="L12" s="20">
        <v>31</v>
      </c>
      <c r="M12" s="20">
        <v>29</v>
      </c>
      <c r="N12" s="20">
        <v>31</v>
      </c>
      <c r="O12" s="10">
        <f t="shared" si="0"/>
        <v>366</v>
      </c>
      <c r="P12" s="47"/>
    </row>
    <row r="13" spans="1:16" s="5" customFormat="1" ht="13.5">
      <c r="A13" s="9"/>
      <c r="B13" s="7">
        <f t="shared" si="1"/>
        <v>5</v>
      </c>
      <c r="C13" s="20">
        <v>30</v>
      </c>
      <c r="D13" s="20">
        <v>31</v>
      </c>
      <c r="E13" s="20">
        <v>30</v>
      </c>
      <c r="F13" s="20">
        <v>31</v>
      </c>
      <c r="G13" s="20">
        <v>31</v>
      </c>
      <c r="H13" s="20">
        <v>30</v>
      </c>
      <c r="I13" s="20">
        <v>31</v>
      </c>
      <c r="J13" s="20">
        <v>30</v>
      </c>
      <c r="K13" s="20">
        <v>31</v>
      </c>
      <c r="L13" s="20">
        <v>31</v>
      </c>
      <c r="M13" s="20">
        <v>29</v>
      </c>
      <c r="N13" s="20">
        <v>31</v>
      </c>
      <c r="O13" s="10">
        <f t="shared" si="0"/>
        <v>366</v>
      </c>
      <c r="P13" s="47"/>
    </row>
    <row r="14" spans="1:16" s="5" customFormat="1" ht="13.5">
      <c r="A14" s="9"/>
      <c r="B14" s="7">
        <f t="shared" si="1"/>
        <v>6</v>
      </c>
      <c r="C14" s="20">
        <v>30</v>
      </c>
      <c r="D14" s="20">
        <v>31</v>
      </c>
      <c r="E14" s="20">
        <v>30</v>
      </c>
      <c r="F14" s="20">
        <v>31</v>
      </c>
      <c r="G14" s="20">
        <v>31</v>
      </c>
      <c r="H14" s="20">
        <v>30</v>
      </c>
      <c r="I14" s="20">
        <v>31</v>
      </c>
      <c r="J14" s="20">
        <v>30</v>
      </c>
      <c r="K14" s="20">
        <v>31</v>
      </c>
      <c r="L14" s="20">
        <v>31</v>
      </c>
      <c r="M14" s="20">
        <v>29</v>
      </c>
      <c r="N14" s="20">
        <v>31</v>
      </c>
      <c r="O14" s="10">
        <f t="shared" si="0"/>
        <v>366</v>
      </c>
      <c r="P14" s="47"/>
    </row>
    <row r="15" spans="1:16" s="5" customFormat="1" ht="13.5">
      <c r="A15" s="9"/>
      <c r="B15" s="7">
        <f t="shared" si="1"/>
        <v>7</v>
      </c>
      <c r="C15" s="20">
        <v>30</v>
      </c>
      <c r="D15" s="20">
        <v>31</v>
      </c>
      <c r="E15" s="20">
        <v>30</v>
      </c>
      <c r="F15" s="20">
        <v>31</v>
      </c>
      <c r="G15" s="20">
        <v>31</v>
      </c>
      <c r="H15" s="20">
        <v>30</v>
      </c>
      <c r="I15" s="20">
        <v>31</v>
      </c>
      <c r="J15" s="20">
        <v>30</v>
      </c>
      <c r="K15" s="20">
        <v>31</v>
      </c>
      <c r="L15" s="20">
        <v>31</v>
      </c>
      <c r="M15" s="20">
        <v>29</v>
      </c>
      <c r="N15" s="20">
        <v>31</v>
      </c>
      <c r="O15" s="10">
        <f t="shared" si="0"/>
        <v>366</v>
      </c>
      <c r="P15" s="47"/>
    </row>
    <row r="16" spans="1:16" s="5" customFormat="1" ht="13.5">
      <c r="A16" s="9"/>
      <c r="B16" s="7">
        <f t="shared" si="1"/>
        <v>8</v>
      </c>
      <c r="C16" s="20">
        <v>30</v>
      </c>
      <c r="D16" s="20">
        <v>31</v>
      </c>
      <c r="E16" s="20">
        <v>30</v>
      </c>
      <c r="F16" s="20">
        <v>31</v>
      </c>
      <c r="G16" s="20">
        <v>31</v>
      </c>
      <c r="H16" s="20">
        <v>30</v>
      </c>
      <c r="I16" s="20">
        <v>31</v>
      </c>
      <c r="J16" s="20">
        <v>30</v>
      </c>
      <c r="K16" s="20">
        <v>31</v>
      </c>
      <c r="L16" s="20">
        <v>31</v>
      </c>
      <c r="M16" s="20">
        <v>29</v>
      </c>
      <c r="N16" s="20">
        <v>31</v>
      </c>
      <c r="O16" s="10">
        <f t="shared" si="0"/>
        <v>366</v>
      </c>
      <c r="P16" s="47"/>
    </row>
    <row r="17" spans="1:16" s="5" customFormat="1" ht="13.5">
      <c r="A17" s="9"/>
      <c r="B17" s="7">
        <f t="shared" si="1"/>
        <v>9</v>
      </c>
      <c r="C17" s="20">
        <v>30</v>
      </c>
      <c r="D17" s="20">
        <v>31</v>
      </c>
      <c r="E17" s="20">
        <v>30</v>
      </c>
      <c r="F17" s="20">
        <v>31</v>
      </c>
      <c r="G17" s="20">
        <v>31</v>
      </c>
      <c r="H17" s="20">
        <v>30</v>
      </c>
      <c r="I17" s="20">
        <v>31</v>
      </c>
      <c r="J17" s="20">
        <v>30</v>
      </c>
      <c r="K17" s="20">
        <v>31</v>
      </c>
      <c r="L17" s="20">
        <v>31</v>
      </c>
      <c r="M17" s="20">
        <v>29</v>
      </c>
      <c r="N17" s="20">
        <v>31</v>
      </c>
      <c r="O17" s="10">
        <f t="shared" si="0"/>
        <v>366</v>
      </c>
      <c r="P17" s="47"/>
    </row>
    <row r="18" spans="1:16" s="5" customFormat="1" ht="13.5">
      <c r="A18" s="9"/>
      <c r="B18" s="7">
        <f t="shared" si="1"/>
        <v>10</v>
      </c>
      <c r="C18" s="20">
        <v>30</v>
      </c>
      <c r="D18" s="20">
        <v>31</v>
      </c>
      <c r="E18" s="20">
        <v>30</v>
      </c>
      <c r="F18" s="20">
        <v>31</v>
      </c>
      <c r="G18" s="20">
        <v>31</v>
      </c>
      <c r="H18" s="20">
        <v>30</v>
      </c>
      <c r="I18" s="20">
        <v>31</v>
      </c>
      <c r="J18" s="20">
        <v>30</v>
      </c>
      <c r="K18" s="20">
        <v>31</v>
      </c>
      <c r="L18" s="20">
        <v>31</v>
      </c>
      <c r="M18" s="20">
        <v>29</v>
      </c>
      <c r="N18" s="20">
        <v>31</v>
      </c>
      <c r="O18" s="10">
        <f t="shared" si="0"/>
        <v>366</v>
      </c>
      <c r="P18" s="47"/>
    </row>
    <row r="19" spans="1:16" s="5" customFormat="1" ht="13.5">
      <c r="A19" s="9"/>
      <c r="B19" s="7">
        <f t="shared" si="1"/>
        <v>11</v>
      </c>
      <c r="C19" s="20">
        <v>30</v>
      </c>
      <c r="D19" s="20">
        <v>31</v>
      </c>
      <c r="E19" s="20">
        <v>30</v>
      </c>
      <c r="F19" s="20">
        <v>31</v>
      </c>
      <c r="G19" s="20">
        <v>31</v>
      </c>
      <c r="H19" s="20">
        <v>30</v>
      </c>
      <c r="I19" s="20">
        <v>31</v>
      </c>
      <c r="J19" s="20">
        <v>30</v>
      </c>
      <c r="K19" s="20">
        <v>31</v>
      </c>
      <c r="L19" s="20">
        <v>31</v>
      </c>
      <c r="M19" s="20">
        <v>29</v>
      </c>
      <c r="N19" s="20">
        <v>31</v>
      </c>
      <c r="O19" s="10">
        <f t="shared" si="0"/>
        <v>366</v>
      </c>
      <c r="P19" s="47"/>
    </row>
    <row r="20" spans="1:16" s="5" customFormat="1" ht="13.5">
      <c r="A20" s="11"/>
      <c r="B20" s="7">
        <f t="shared" si="1"/>
        <v>12</v>
      </c>
      <c r="C20" s="20">
        <v>30</v>
      </c>
      <c r="D20" s="20">
        <v>31</v>
      </c>
      <c r="E20" s="20">
        <v>30</v>
      </c>
      <c r="F20" s="20">
        <v>31</v>
      </c>
      <c r="G20" s="20">
        <v>31</v>
      </c>
      <c r="H20" s="20">
        <v>30</v>
      </c>
      <c r="I20" s="20">
        <v>31</v>
      </c>
      <c r="J20" s="20">
        <v>30</v>
      </c>
      <c r="K20" s="20">
        <v>31</v>
      </c>
      <c r="L20" s="20">
        <v>31</v>
      </c>
      <c r="M20" s="20">
        <v>29</v>
      </c>
      <c r="N20" s="20">
        <v>31</v>
      </c>
      <c r="O20" s="10">
        <f t="shared" si="0"/>
        <v>366</v>
      </c>
      <c r="P20" s="48"/>
    </row>
    <row r="21" spans="1:16" s="5" customFormat="1" ht="14.25">
      <c r="A21" s="37" t="s">
        <v>4</v>
      </c>
      <c r="B21" s="37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6">
        <f>SUM(O9:O20)</f>
        <v>4392</v>
      </c>
      <c r="P21" s="16">
        <f>O21*6</f>
        <v>26352</v>
      </c>
    </row>
    <row r="22" spans="1:16" s="5" customFormat="1" ht="13.5" customHeight="1">
      <c r="A22" s="12" t="s">
        <v>14</v>
      </c>
      <c r="B22" s="7">
        <v>1</v>
      </c>
      <c r="C22" s="20">
        <v>30</v>
      </c>
      <c r="D22" s="20">
        <v>31</v>
      </c>
      <c r="E22" s="20">
        <v>30</v>
      </c>
      <c r="F22" s="20">
        <v>31</v>
      </c>
      <c r="G22" s="20">
        <v>31</v>
      </c>
      <c r="H22" s="20">
        <v>30</v>
      </c>
      <c r="I22" s="20">
        <v>31</v>
      </c>
      <c r="J22" s="20">
        <v>30</v>
      </c>
      <c r="K22" s="20">
        <v>31</v>
      </c>
      <c r="L22" s="20">
        <v>31</v>
      </c>
      <c r="M22" s="20">
        <v>29</v>
      </c>
      <c r="N22" s="20">
        <v>31</v>
      </c>
      <c r="O22" s="10">
        <f aca="true" t="shared" si="2" ref="O22:O33">SUM(C22:N22)</f>
        <v>366</v>
      </c>
      <c r="P22" s="46" t="s">
        <v>38</v>
      </c>
    </row>
    <row r="23" spans="1:16" s="5" customFormat="1" ht="13.5">
      <c r="A23" s="9"/>
      <c r="B23" s="7">
        <f aca="true" t="shared" si="3" ref="B23:B33">B22+1</f>
        <v>2</v>
      </c>
      <c r="C23" s="20">
        <v>30</v>
      </c>
      <c r="D23" s="20">
        <v>31</v>
      </c>
      <c r="E23" s="20">
        <v>30</v>
      </c>
      <c r="F23" s="20">
        <v>31</v>
      </c>
      <c r="G23" s="20">
        <v>31</v>
      </c>
      <c r="H23" s="20">
        <v>30</v>
      </c>
      <c r="I23" s="20">
        <v>31</v>
      </c>
      <c r="J23" s="20">
        <v>30</v>
      </c>
      <c r="K23" s="20">
        <v>31</v>
      </c>
      <c r="L23" s="20">
        <v>31</v>
      </c>
      <c r="M23" s="20">
        <v>29</v>
      </c>
      <c r="N23" s="20">
        <v>31</v>
      </c>
      <c r="O23" s="10">
        <f t="shared" si="2"/>
        <v>366</v>
      </c>
      <c r="P23" s="47"/>
    </row>
    <row r="24" spans="1:16" s="5" customFormat="1" ht="13.5">
      <c r="A24" s="9"/>
      <c r="B24" s="7">
        <f t="shared" si="3"/>
        <v>3</v>
      </c>
      <c r="C24" s="20">
        <v>30</v>
      </c>
      <c r="D24" s="20">
        <v>31</v>
      </c>
      <c r="E24" s="20">
        <v>30</v>
      </c>
      <c r="F24" s="20">
        <v>31</v>
      </c>
      <c r="G24" s="20">
        <v>31</v>
      </c>
      <c r="H24" s="20">
        <v>30</v>
      </c>
      <c r="I24" s="20">
        <v>31</v>
      </c>
      <c r="J24" s="20">
        <v>30</v>
      </c>
      <c r="K24" s="20">
        <v>31</v>
      </c>
      <c r="L24" s="20">
        <v>31</v>
      </c>
      <c r="M24" s="20">
        <v>29</v>
      </c>
      <c r="N24" s="20">
        <v>31</v>
      </c>
      <c r="O24" s="10">
        <f t="shared" si="2"/>
        <v>366</v>
      </c>
      <c r="P24" s="47"/>
    </row>
    <row r="25" spans="1:16" s="5" customFormat="1" ht="13.5">
      <c r="A25" s="9"/>
      <c r="B25" s="7">
        <f t="shared" si="3"/>
        <v>4</v>
      </c>
      <c r="C25" s="20">
        <v>30</v>
      </c>
      <c r="D25" s="20">
        <v>31</v>
      </c>
      <c r="E25" s="20">
        <v>30</v>
      </c>
      <c r="F25" s="20">
        <v>31</v>
      </c>
      <c r="G25" s="20">
        <v>31</v>
      </c>
      <c r="H25" s="20">
        <v>30</v>
      </c>
      <c r="I25" s="20">
        <v>31</v>
      </c>
      <c r="J25" s="20">
        <v>30</v>
      </c>
      <c r="K25" s="20">
        <v>31</v>
      </c>
      <c r="L25" s="20">
        <v>31</v>
      </c>
      <c r="M25" s="20">
        <v>29</v>
      </c>
      <c r="N25" s="20">
        <v>31</v>
      </c>
      <c r="O25" s="10">
        <f t="shared" si="2"/>
        <v>366</v>
      </c>
      <c r="P25" s="47"/>
    </row>
    <row r="26" spans="1:16" s="5" customFormat="1" ht="13.5">
      <c r="A26" s="9"/>
      <c r="B26" s="7">
        <f t="shared" si="3"/>
        <v>5</v>
      </c>
      <c r="C26" s="20">
        <v>30</v>
      </c>
      <c r="D26" s="20">
        <v>31</v>
      </c>
      <c r="E26" s="20">
        <v>30</v>
      </c>
      <c r="F26" s="20">
        <v>31</v>
      </c>
      <c r="G26" s="20">
        <v>31</v>
      </c>
      <c r="H26" s="20">
        <v>30</v>
      </c>
      <c r="I26" s="20">
        <v>31</v>
      </c>
      <c r="J26" s="20">
        <v>30</v>
      </c>
      <c r="K26" s="20">
        <v>31</v>
      </c>
      <c r="L26" s="20">
        <v>31</v>
      </c>
      <c r="M26" s="20">
        <v>29</v>
      </c>
      <c r="N26" s="20">
        <v>31</v>
      </c>
      <c r="O26" s="10">
        <f t="shared" si="2"/>
        <v>366</v>
      </c>
      <c r="P26" s="47"/>
    </row>
    <row r="27" spans="1:16" s="5" customFormat="1" ht="13.5">
      <c r="A27" s="9"/>
      <c r="B27" s="7">
        <f t="shared" si="3"/>
        <v>6</v>
      </c>
      <c r="C27" s="20">
        <v>30</v>
      </c>
      <c r="D27" s="20">
        <v>31</v>
      </c>
      <c r="E27" s="20">
        <v>30</v>
      </c>
      <c r="F27" s="20">
        <v>31</v>
      </c>
      <c r="G27" s="20">
        <v>31</v>
      </c>
      <c r="H27" s="20">
        <v>30</v>
      </c>
      <c r="I27" s="20">
        <v>31</v>
      </c>
      <c r="J27" s="20">
        <v>30</v>
      </c>
      <c r="K27" s="20">
        <v>31</v>
      </c>
      <c r="L27" s="20">
        <v>31</v>
      </c>
      <c r="M27" s="20">
        <v>29</v>
      </c>
      <c r="N27" s="20">
        <v>31</v>
      </c>
      <c r="O27" s="10">
        <f t="shared" si="2"/>
        <v>366</v>
      </c>
      <c r="P27" s="47"/>
    </row>
    <row r="28" spans="1:16" s="5" customFormat="1" ht="13.5">
      <c r="A28" s="9"/>
      <c r="B28" s="7">
        <f t="shared" si="3"/>
        <v>7</v>
      </c>
      <c r="C28" s="20">
        <v>30</v>
      </c>
      <c r="D28" s="20">
        <v>31</v>
      </c>
      <c r="E28" s="20">
        <v>30</v>
      </c>
      <c r="F28" s="20">
        <v>31</v>
      </c>
      <c r="G28" s="20">
        <v>31</v>
      </c>
      <c r="H28" s="20">
        <v>30</v>
      </c>
      <c r="I28" s="20">
        <v>31</v>
      </c>
      <c r="J28" s="20">
        <v>30</v>
      </c>
      <c r="K28" s="20">
        <v>31</v>
      </c>
      <c r="L28" s="20">
        <v>31</v>
      </c>
      <c r="M28" s="20">
        <v>29</v>
      </c>
      <c r="N28" s="20">
        <v>31</v>
      </c>
      <c r="O28" s="10">
        <f t="shared" si="2"/>
        <v>366</v>
      </c>
      <c r="P28" s="47"/>
    </row>
    <row r="29" spans="1:16" s="5" customFormat="1" ht="13.5">
      <c r="A29" s="9"/>
      <c r="B29" s="7">
        <f t="shared" si="3"/>
        <v>8</v>
      </c>
      <c r="C29" s="20">
        <v>30</v>
      </c>
      <c r="D29" s="20">
        <v>31</v>
      </c>
      <c r="E29" s="20">
        <v>30</v>
      </c>
      <c r="F29" s="20">
        <v>31</v>
      </c>
      <c r="G29" s="20">
        <v>31</v>
      </c>
      <c r="H29" s="20">
        <v>30</v>
      </c>
      <c r="I29" s="20">
        <v>31</v>
      </c>
      <c r="J29" s="20">
        <v>30</v>
      </c>
      <c r="K29" s="20">
        <v>31</v>
      </c>
      <c r="L29" s="20">
        <v>31</v>
      </c>
      <c r="M29" s="20">
        <v>29</v>
      </c>
      <c r="N29" s="20">
        <v>31</v>
      </c>
      <c r="O29" s="10">
        <f t="shared" si="2"/>
        <v>366</v>
      </c>
      <c r="P29" s="47"/>
    </row>
    <row r="30" spans="1:16" s="5" customFormat="1" ht="13.5">
      <c r="A30" s="9"/>
      <c r="B30" s="7">
        <f t="shared" si="3"/>
        <v>9</v>
      </c>
      <c r="C30" s="20">
        <v>30</v>
      </c>
      <c r="D30" s="20">
        <v>31</v>
      </c>
      <c r="E30" s="20">
        <v>30</v>
      </c>
      <c r="F30" s="20">
        <v>31</v>
      </c>
      <c r="G30" s="20">
        <v>31</v>
      </c>
      <c r="H30" s="20">
        <v>30</v>
      </c>
      <c r="I30" s="20">
        <v>31</v>
      </c>
      <c r="J30" s="20">
        <v>30</v>
      </c>
      <c r="K30" s="20">
        <v>31</v>
      </c>
      <c r="L30" s="20">
        <v>31</v>
      </c>
      <c r="M30" s="20">
        <v>29</v>
      </c>
      <c r="N30" s="20">
        <v>31</v>
      </c>
      <c r="O30" s="10">
        <f t="shared" si="2"/>
        <v>366</v>
      </c>
      <c r="P30" s="47"/>
    </row>
    <row r="31" spans="1:16" s="5" customFormat="1" ht="13.5">
      <c r="A31" s="9"/>
      <c r="B31" s="7">
        <f t="shared" si="3"/>
        <v>10</v>
      </c>
      <c r="C31" s="20">
        <v>30</v>
      </c>
      <c r="D31" s="20">
        <v>31</v>
      </c>
      <c r="E31" s="20">
        <v>30</v>
      </c>
      <c r="F31" s="20">
        <v>31</v>
      </c>
      <c r="G31" s="20">
        <v>31</v>
      </c>
      <c r="H31" s="20">
        <v>30</v>
      </c>
      <c r="I31" s="20">
        <v>31</v>
      </c>
      <c r="J31" s="20">
        <v>30</v>
      </c>
      <c r="K31" s="20">
        <v>31</v>
      </c>
      <c r="L31" s="20">
        <v>31</v>
      </c>
      <c r="M31" s="20">
        <v>29</v>
      </c>
      <c r="N31" s="20">
        <v>31</v>
      </c>
      <c r="O31" s="10">
        <f t="shared" si="2"/>
        <v>366</v>
      </c>
      <c r="P31" s="47"/>
    </row>
    <row r="32" spans="1:16" s="5" customFormat="1" ht="13.5">
      <c r="A32" s="9"/>
      <c r="B32" s="7">
        <f t="shared" si="3"/>
        <v>11</v>
      </c>
      <c r="C32" s="20">
        <v>30</v>
      </c>
      <c r="D32" s="20">
        <v>31</v>
      </c>
      <c r="E32" s="20">
        <v>30</v>
      </c>
      <c r="F32" s="20">
        <v>31</v>
      </c>
      <c r="G32" s="20">
        <v>31</v>
      </c>
      <c r="H32" s="20">
        <v>30</v>
      </c>
      <c r="I32" s="20">
        <v>31</v>
      </c>
      <c r="J32" s="20">
        <v>30</v>
      </c>
      <c r="K32" s="20">
        <v>31</v>
      </c>
      <c r="L32" s="20">
        <v>31</v>
      </c>
      <c r="M32" s="20">
        <v>29</v>
      </c>
      <c r="N32" s="20">
        <v>31</v>
      </c>
      <c r="O32" s="10">
        <f t="shared" si="2"/>
        <v>366</v>
      </c>
      <c r="P32" s="47"/>
    </row>
    <row r="33" spans="1:16" s="5" customFormat="1" ht="13.5">
      <c r="A33" s="11"/>
      <c r="B33" s="7">
        <f t="shared" si="3"/>
        <v>12</v>
      </c>
      <c r="C33" s="20">
        <v>30</v>
      </c>
      <c r="D33" s="20">
        <v>31</v>
      </c>
      <c r="E33" s="20">
        <v>30</v>
      </c>
      <c r="F33" s="20">
        <v>31</v>
      </c>
      <c r="G33" s="20">
        <v>31</v>
      </c>
      <c r="H33" s="20">
        <v>30</v>
      </c>
      <c r="I33" s="20">
        <v>31</v>
      </c>
      <c r="J33" s="20">
        <v>30</v>
      </c>
      <c r="K33" s="20">
        <v>31</v>
      </c>
      <c r="L33" s="20">
        <v>31</v>
      </c>
      <c r="M33" s="20">
        <v>29</v>
      </c>
      <c r="N33" s="20">
        <v>31</v>
      </c>
      <c r="O33" s="10">
        <f t="shared" si="2"/>
        <v>366</v>
      </c>
      <c r="P33" s="48"/>
    </row>
    <row r="34" spans="1:16" s="5" customFormat="1" ht="14.25">
      <c r="A34" s="37" t="s">
        <v>4</v>
      </c>
      <c r="B34" s="37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16">
        <f>SUM(O22:O33)</f>
        <v>4392</v>
      </c>
      <c r="P34" s="16">
        <f>O34*5</f>
        <v>21960</v>
      </c>
    </row>
    <row r="35" spans="1:16" s="5" customFormat="1" ht="13.5" customHeight="1">
      <c r="A35" s="12" t="s">
        <v>15</v>
      </c>
      <c r="B35" s="7">
        <v>1</v>
      </c>
      <c r="C35" s="20">
        <v>30</v>
      </c>
      <c r="D35" s="20">
        <v>31</v>
      </c>
      <c r="E35" s="20">
        <v>30</v>
      </c>
      <c r="F35" s="20">
        <v>31</v>
      </c>
      <c r="G35" s="20">
        <v>31</v>
      </c>
      <c r="H35" s="20">
        <v>30</v>
      </c>
      <c r="I35" s="20">
        <v>31</v>
      </c>
      <c r="J35" s="20">
        <v>30</v>
      </c>
      <c r="K35" s="20">
        <v>31</v>
      </c>
      <c r="L35" s="20">
        <v>31</v>
      </c>
      <c r="M35" s="20">
        <v>29</v>
      </c>
      <c r="N35" s="20">
        <v>31</v>
      </c>
      <c r="O35" s="10">
        <f aca="true" t="shared" si="4" ref="O35:O46">SUM(C35:N35)</f>
        <v>366</v>
      </c>
      <c r="P35" s="46" t="s">
        <v>39</v>
      </c>
    </row>
    <row r="36" spans="1:16" s="5" customFormat="1" ht="13.5">
      <c r="A36" s="9"/>
      <c r="B36" s="7">
        <f aca="true" t="shared" si="5" ref="B36:B46">B35+1</f>
        <v>2</v>
      </c>
      <c r="C36" s="20">
        <v>30</v>
      </c>
      <c r="D36" s="20">
        <v>31</v>
      </c>
      <c r="E36" s="20">
        <v>30</v>
      </c>
      <c r="F36" s="20">
        <v>31</v>
      </c>
      <c r="G36" s="20">
        <v>31</v>
      </c>
      <c r="H36" s="20">
        <v>30</v>
      </c>
      <c r="I36" s="20">
        <v>31</v>
      </c>
      <c r="J36" s="20">
        <v>30</v>
      </c>
      <c r="K36" s="20">
        <v>31</v>
      </c>
      <c r="L36" s="20">
        <v>31</v>
      </c>
      <c r="M36" s="20">
        <v>29</v>
      </c>
      <c r="N36" s="20">
        <v>31</v>
      </c>
      <c r="O36" s="10">
        <f t="shared" si="4"/>
        <v>366</v>
      </c>
      <c r="P36" s="47"/>
    </row>
    <row r="37" spans="1:16" s="5" customFormat="1" ht="13.5">
      <c r="A37" s="9"/>
      <c r="B37" s="7">
        <f t="shared" si="5"/>
        <v>3</v>
      </c>
      <c r="C37" s="20">
        <v>30</v>
      </c>
      <c r="D37" s="20">
        <v>31</v>
      </c>
      <c r="E37" s="20">
        <v>30</v>
      </c>
      <c r="F37" s="20">
        <v>31</v>
      </c>
      <c r="G37" s="20">
        <v>31</v>
      </c>
      <c r="H37" s="20">
        <v>30</v>
      </c>
      <c r="I37" s="20">
        <v>31</v>
      </c>
      <c r="J37" s="20">
        <v>30</v>
      </c>
      <c r="K37" s="20">
        <v>31</v>
      </c>
      <c r="L37" s="20">
        <v>31</v>
      </c>
      <c r="M37" s="20">
        <v>29</v>
      </c>
      <c r="N37" s="20">
        <v>31</v>
      </c>
      <c r="O37" s="10">
        <f t="shared" si="4"/>
        <v>366</v>
      </c>
      <c r="P37" s="47"/>
    </row>
    <row r="38" spans="1:16" s="5" customFormat="1" ht="13.5">
      <c r="A38" s="9"/>
      <c r="B38" s="7">
        <f t="shared" si="5"/>
        <v>4</v>
      </c>
      <c r="C38" s="20">
        <v>30</v>
      </c>
      <c r="D38" s="20">
        <v>31</v>
      </c>
      <c r="E38" s="20">
        <v>30</v>
      </c>
      <c r="F38" s="20">
        <v>31</v>
      </c>
      <c r="G38" s="20">
        <v>31</v>
      </c>
      <c r="H38" s="20">
        <v>30</v>
      </c>
      <c r="I38" s="20">
        <v>31</v>
      </c>
      <c r="J38" s="20">
        <v>30</v>
      </c>
      <c r="K38" s="20">
        <v>31</v>
      </c>
      <c r="L38" s="20">
        <v>31</v>
      </c>
      <c r="M38" s="20">
        <v>29</v>
      </c>
      <c r="N38" s="20">
        <v>31</v>
      </c>
      <c r="O38" s="10">
        <f t="shared" si="4"/>
        <v>366</v>
      </c>
      <c r="P38" s="47"/>
    </row>
    <row r="39" spans="1:16" s="5" customFormat="1" ht="13.5">
      <c r="A39" s="9"/>
      <c r="B39" s="7">
        <f t="shared" si="5"/>
        <v>5</v>
      </c>
      <c r="C39" s="20">
        <v>30</v>
      </c>
      <c r="D39" s="20">
        <v>31</v>
      </c>
      <c r="E39" s="20">
        <v>30</v>
      </c>
      <c r="F39" s="20">
        <v>31</v>
      </c>
      <c r="G39" s="20">
        <v>31</v>
      </c>
      <c r="H39" s="20">
        <v>30</v>
      </c>
      <c r="I39" s="20">
        <v>31</v>
      </c>
      <c r="J39" s="20">
        <v>30</v>
      </c>
      <c r="K39" s="20">
        <v>31</v>
      </c>
      <c r="L39" s="20">
        <v>31</v>
      </c>
      <c r="M39" s="20">
        <v>29</v>
      </c>
      <c r="N39" s="20">
        <v>31</v>
      </c>
      <c r="O39" s="10">
        <f t="shared" si="4"/>
        <v>366</v>
      </c>
      <c r="P39" s="47"/>
    </row>
    <row r="40" spans="1:16" s="5" customFormat="1" ht="13.5">
      <c r="A40" s="9"/>
      <c r="B40" s="7">
        <f t="shared" si="5"/>
        <v>6</v>
      </c>
      <c r="C40" s="20">
        <v>30</v>
      </c>
      <c r="D40" s="20">
        <v>31</v>
      </c>
      <c r="E40" s="20">
        <v>30</v>
      </c>
      <c r="F40" s="20">
        <v>31</v>
      </c>
      <c r="G40" s="20">
        <v>31</v>
      </c>
      <c r="H40" s="20">
        <v>30</v>
      </c>
      <c r="I40" s="20">
        <v>31</v>
      </c>
      <c r="J40" s="20">
        <v>30</v>
      </c>
      <c r="K40" s="20">
        <v>31</v>
      </c>
      <c r="L40" s="20">
        <v>31</v>
      </c>
      <c r="M40" s="20">
        <v>29</v>
      </c>
      <c r="N40" s="20">
        <v>31</v>
      </c>
      <c r="O40" s="10">
        <f t="shared" si="4"/>
        <v>366</v>
      </c>
      <c r="P40" s="47"/>
    </row>
    <row r="41" spans="1:16" s="5" customFormat="1" ht="13.5">
      <c r="A41" s="9"/>
      <c r="B41" s="7">
        <f t="shared" si="5"/>
        <v>7</v>
      </c>
      <c r="C41" s="20">
        <v>30</v>
      </c>
      <c r="D41" s="20">
        <v>31</v>
      </c>
      <c r="E41" s="20">
        <v>30</v>
      </c>
      <c r="F41" s="20">
        <v>31</v>
      </c>
      <c r="G41" s="20">
        <v>31</v>
      </c>
      <c r="H41" s="20">
        <v>30</v>
      </c>
      <c r="I41" s="20">
        <v>31</v>
      </c>
      <c r="J41" s="20">
        <v>30</v>
      </c>
      <c r="K41" s="20">
        <v>31</v>
      </c>
      <c r="L41" s="20">
        <v>31</v>
      </c>
      <c r="M41" s="20">
        <v>29</v>
      </c>
      <c r="N41" s="20">
        <v>31</v>
      </c>
      <c r="O41" s="10">
        <f t="shared" si="4"/>
        <v>366</v>
      </c>
      <c r="P41" s="47"/>
    </row>
    <row r="42" spans="1:16" s="5" customFormat="1" ht="13.5">
      <c r="A42" s="9"/>
      <c r="B42" s="7">
        <f t="shared" si="5"/>
        <v>8</v>
      </c>
      <c r="C42" s="20">
        <v>30</v>
      </c>
      <c r="D42" s="20">
        <v>31</v>
      </c>
      <c r="E42" s="20">
        <v>30</v>
      </c>
      <c r="F42" s="20">
        <v>31</v>
      </c>
      <c r="G42" s="20">
        <v>31</v>
      </c>
      <c r="H42" s="20">
        <v>30</v>
      </c>
      <c r="I42" s="20">
        <v>31</v>
      </c>
      <c r="J42" s="20">
        <v>30</v>
      </c>
      <c r="K42" s="20">
        <v>31</v>
      </c>
      <c r="L42" s="20">
        <v>31</v>
      </c>
      <c r="M42" s="20">
        <v>29</v>
      </c>
      <c r="N42" s="20">
        <v>31</v>
      </c>
      <c r="O42" s="10">
        <f t="shared" si="4"/>
        <v>366</v>
      </c>
      <c r="P42" s="47"/>
    </row>
    <row r="43" spans="1:16" s="5" customFormat="1" ht="13.5">
      <c r="A43" s="9"/>
      <c r="B43" s="7">
        <f t="shared" si="5"/>
        <v>9</v>
      </c>
      <c r="C43" s="20">
        <v>30</v>
      </c>
      <c r="D43" s="20">
        <v>31</v>
      </c>
      <c r="E43" s="20">
        <v>30</v>
      </c>
      <c r="F43" s="20">
        <v>31</v>
      </c>
      <c r="G43" s="20">
        <v>31</v>
      </c>
      <c r="H43" s="20">
        <v>30</v>
      </c>
      <c r="I43" s="20">
        <v>31</v>
      </c>
      <c r="J43" s="20">
        <v>30</v>
      </c>
      <c r="K43" s="20">
        <v>31</v>
      </c>
      <c r="L43" s="20">
        <v>31</v>
      </c>
      <c r="M43" s="20">
        <v>29</v>
      </c>
      <c r="N43" s="20">
        <v>31</v>
      </c>
      <c r="O43" s="10">
        <f t="shared" si="4"/>
        <v>366</v>
      </c>
      <c r="P43" s="47"/>
    </row>
    <row r="44" spans="1:16" s="5" customFormat="1" ht="13.5">
      <c r="A44" s="9"/>
      <c r="B44" s="7">
        <f t="shared" si="5"/>
        <v>10</v>
      </c>
      <c r="C44" s="20">
        <v>30</v>
      </c>
      <c r="D44" s="20">
        <v>31</v>
      </c>
      <c r="E44" s="20">
        <v>30</v>
      </c>
      <c r="F44" s="20">
        <v>31</v>
      </c>
      <c r="G44" s="20">
        <v>31</v>
      </c>
      <c r="H44" s="20">
        <v>30</v>
      </c>
      <c r="I44" s="20">
        <v>31</v>
      </c>
      <c r="J44" s="20">
        <v>30</v>
      </c>
      <c r="K44" s="20">
        <v>31</v>
      </c>
      <c r="L44" s="20">
        <v>31</v>
      </c>
      <c r="M44" s="20">
        <v>29</v>
      </c>
      <c r="N44" s="20">
        <v>31</v>
      </c>
      <c r="O44" s="10">
        <f t="shared" si="4"/>
        <v>366</v>
      </c>
      <c r="P44" s="47"/>
    </row>
    <row r="45" spans="1:16" s="5" customFormat="1" ht="13.5">
      <c r="A45" s="9"/>
      <c r="B45" s="7">
        <f t="shared" si="5"/>
        <v>11</v>
      </c>
      <c r="C45" s="20">
        <v>30</v>
      </c>
      <c r="D45" s="20">
        <v>31</v>
      </c>
      <c r="E45" s="20">
        <v>30</v>
      </c>
      <c r="F45" s="20">
        <v>31</v>
      </c>
      <c r="G45" s="20">
        <v>31</v>
      </c>
      <c r="H45" s="20">
        <v>30</v>
      </c>
      <c r="I45" s="20">
        <v>31</v>
      </c>
      <c r="J45" s="20">
        <v>30</v>
      </c>
      <c r="K45" s="20">
        <v>31</v>
      </c>
      <c r="L45" s="20">
        <v>31</v>
      </c>
      <c r="M45" s="20">
        <v>29</v>
      </c>
      <c r="N45" s="20">
        <v>31</v>
      </c>
      <c r="O45" s="10">
        <f t="shared" si="4"/>
        <v>366</v>
      </c>
      <c r="P45" s="47"/>
    </row>
    <row r="46" spans="1:16" s="5" customFormat="1" ht="13.5">
      <c r="A46" s="11"/>
      <c r="B46" s="7">
        <f t="shared" si="5"/>
        <v>12</v>
      </c>
      <c r="C46" s="20">
        <v>30</v>
      </c>
      <c r="D46" s="20">
        <v>31</v>
      </c>
      <c r="E46" s="20">
        <v>30</v>
      </c>
      <c r="F46" s="20">
        <v>31</v>
      </c>
      <c r="G46" s="20">
        <v>31</v>
      </c>
      <c r="H46" s="20">
        <v>30</v>
      </c>
      <c r="I46" s="20">
        <v>31</v>
      </c>
      <c r="J46" s="20">
        <v>30</v>
      </c>
      <c r="K46" s="20">
        <v>31</v>
      </c>
      <c r="L46" s="20">
        <v>31</v>
      </c>
      <c r="M46" s="20">
        <v>29</v>
      </c>
      <c r="N46" s="20">
        <v>31</v>
      </c>
      <c r="O46" s="10">
        <f t="shared" si="4"/>
        <v>366</v>
      </c>
      <c r="P46" s="48"/>
    </row>
    <row r="47" spans="1:16" s="5" customFormat="1" ht="14.25">
      <c r="A47" s="37" t="s">
        <v>4</v>
      </c>
      <c r="B47" s="37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16">
        <f>SUM(O35:O46)</f>
        <v>4392</v>
      </c>
      <c r="P47" s="16">
        <f>O47*4</f>
        <v>17568</v>
      </c>
    </row>
    <row r="48" spans="1:16" s="5" customFormat="1" ht="13.5" customHeight="1">
      <c r="A48" s="12" t="s">
        <v>16</v>
      </c>
      <c r="B48" s="7">
        <v>1</v>
      </c>
      <c r="C48" s="20">
        <v>30</v>
      </c>
      <c r="D48" s="20">
        <v>31</v>
      </c>
      <c r="E48" s="20">
        <v>30</v>
      </c>
      <c r="F48" s="20">
        <v>31</v>
      </c>
      <c r="G48" s="20">
        <v>31</v>
      </c>
      <c r="H48" s="20">
        <v>30</v>
      </c>
      <c r="I48" s="20">
        <v>31</v>
      </c>
      <c r="J48" s="20">
        <v>30</v>
      </c>
      <c r="K48" s="20">
        <v>31</v>
      </c>
      <c r="L48" s="20">
        <v>31</v>
      </c>
      <c r="M48" s="20">
        <v>29</v>
      </c>
      <c r="N48" s="20">
        <v>31</v>
      </c>
      <c r="O48" s="10">
        <f aca="true" t="shared" si="6" ref="O48:O57">SUM(C48:N48)</f>
        <v>366</v>
      </c>
      <c r="P48" s="46" t="s">
        <v>40</v>
      </c>
    </row>
    <row r="49" spans="1:16" s="5" customFormat="1" ht="13.5">
      <c r="A49" s="9"/>
      <c r="B49" s="7">
        <f aca="true" t="shared" si="7" ref="B49:B57">B48+1</f>
        <v>2</v>
      </c>
      <c r="C49" s="20">
        <v>30</v>
      </c>
      <c r="D49" s="20">
        <v>31</v>
      </c>
      <c r="E49" s="20">
        <v>30</v>
      </c>
      <c r="F49" s="20">
        <v>31</v>
      </c>
      <c r="G49" s="20">
        <v>31</v>
      </c>
      <c r="H49" s="20">
        <v>30</v>
      </c>
      <c r="I49" s="20">
        <v>31</v>
      </c>
      <c r="J49" s="20">
        <v>30</v>
      </c>
      <c r="K49" s="20">
        <v>31</v>
      </c>
      <c r="L49" s="20">
        <v>31</v>
      </c>
      <c r="M49" s="20">
        <v>29</v>
      </c>
      <c r="N49" s="20">
        <v>31</v>
      </c>
      <c r="O49" s="10">
        <f t="shared" si="6"/>
        <v>366</v>
      </c>
      <c r="P49" s="47"/>
    </row>
    <row r="50" spans="1:16" s="5" customFormat="1" ht="13.5">
      <c r="A50" s="9"/>
      <c r="B50" s="7">
        <f t="shared" si="7"/>
        <v>3</v>
      </c>
      <c r="C50" s="20">
        <v>30</v>
      </c>
      <c r="D50" s="20">
        <v>31</v>
      </c>
      <c r="E50" s="20">
        <v>30</v>
      </c>
      <c r="F50" s="20">
        <v>31</v>
      </c>
      <c r="G50" s="20">
        <v>31</v>
      </c>
      <c r="H50" s="20">
        <v>30</v>
      </c>
      <c r="I50" s="20">
        <v>31</v>
      </c>
      <c r="J50" s="20">
        <v>30</v>
      </c>
      <c r="K50" s="20">
        <v>31</v>
      </c>
      <c r="L50" s="20">
        <v>31</v>
      </c>
      <c r="M50" s="20">
        <v>29</v>
      </c>
      <c r="N50" s="20">
        <v>31</v>
      </c>
      <c r="O50" s="10">
        <f t="shared" si="6"/>
        <v>366</v>
      </c>
      <c r="P50" s="47"/>
    </row>
    <row r="51" spans="1:16" s="5" customFormat="1" ht="13.5">
      <c r="A51" s="9"/>
      <c r="B51" s="7">
        <f t="shared" si="7"/>
        <v>4</v>
      </c>
      <c r="C51" s="20">
        <v>30</v>
      </c>
      <c r="D51" s="20">
        <v>31</v>
      </c>
      <c r="E51" s="20">
        <v>30</v>
      </c>
      <c r="F51" s="20">
        <v>31</v>
      </c>
      <c r="G51" s="20">
        <v>31</v>
      </c>
      <c r="H51" s="20">
        <v>30</v>
      </c>
      <c r="I51" s="20">
        <v>31</v>
      </c>
      <c r="J51" s="20">
        <v>30</v>
      </c>
      <c r="K51" s="20">
        <v>31</v>
      </c>
      <c r="L51" s="20">
        <v>31</v>
      </c>
      <c r="M51" s="20">
        <v>29</v>
      </c>
      <c r="N51" s="20">
        <v>31</v>
      </c>
      <c r="O51" s="10">
        <f t="shared" si="6"/>
        <v>366</v>
      </c>
      <c r="P51" s="47"/>
    </row>
    <row r="52" spans="1:16" s="5" customFormat="1" ht="13.5">
      <c r="A52" s="9"/>
      <c r="B52" s="7">
        <f t="shared" si="7"/>
        <v>5</v>
      </c>
      <c r="C52" s="20">
        <v>30</v>
      </c>
      <c r="D52" s="20">
        <v>31</v>
      </c>
      <c r="E52" s="20">
        <v>30</v>
      </c>
      <c r="F52" s="20">
        <v>31</v>
      </c>
      <c r="G52" s="20">
        <v>31</v>
      </c>
      <c r="H52" s="20">
        <v>30</v>
      </c>
      <c r="I52" s="20">
        <v>31</v>
      </c>
      <c r="J52" s="20">
        <v>30</v>
      </c>
      <c r="K52" s="20">
        <v>31</v>
      </c>
      <c r="L52" s="20">
        <v>31</v>
      </c>
      <c r="M52" s="20">
        <v>29</v>
      </c>
      <c r="N52" s="20">
        <v>31</v>
      </c>
      <c r="O52" s="10">
        <f t="shared" si="6"/>
        <v>366</v>
      </c>
      <c r="P52" s="47"/>
    </row>
    <row r="53" spans="1:16" s="5" customFormat="1" ht="13.5">
      <c r="A53" s="9"/>
      <c r="B53" s="7">
        <f t="shared" si="7"/>
        <v>6</v>
      </c>
      <c r="C53" s="20">
        <v>30</v>
      </c>
      <c r="D53" s="20">
        <v>31</v>
      </c>
      <c r="E53" s="20">
        <v>30</v>
      </c>
      <c r="F53" s="20">
        <v>31</v>
      </c>
      <c r="G53" s="20">
        <v>31</v>
      </c>
      <c r="H53" s="20">
        <v>30</v>
      </c>
      <c r="I53" s="20">
        <v>31</v>
      </c>
      <c r="J53" s="20">
        <v>30</v>
      </c>
      <c r="K53" s="20">
        <v>31</v>
      </c>
      <c r="L53" s="20">
        <v>31</v>
      </c>
      <c r="M53" s="20">
        <v>29</v>
      </c>
      <c r="N53" s="20">
        <v>31</v>
      </c>
      <c r="O53" s="10">
        <f t="shared" si="6"/>
        <v>366</v>
      </c>
      <c r="P53" s="47"/>
    </row>
    <row r="54" spans="1:16" s="5" customFormat="1" ht="13.5">
      <c r="A54" s="9"/>
      <c r="B54" s="7">
        <f t="shared" si="7"/>
        <v>7</v>
      </c>
      <c r="C54" s="20">
        <v>30</v>
      </c>
      <c r="D54" s="20">
        <v>31</v>
      </c>
      <c r="E54" s="20">
        <v>30</v>
      </c>
      <c r="F54" s="20">
        <v>31</v>
      </c>
      <c r="G54" s="20">
        <v>31</v>
      </c>
      <c r="H54" s="20">
        <v>30</v>
      </c>
      <c r="I54" s="20">
        <v>31</v>
      </c>
      <c r="J54" s="20">
        <v>30</v>
      </c>
      <c r="K54" s="20">
        <v>31</v>
      </c>
      <c r="L54" s="20">
        <v>31</v>
      </c>
      <c r="M54" s="20">
        <v>29</v>
      </c>
      <c r="N54" s="20">
        <v>31</v>
      </c>
      <c r="O54" s="10">
        <f t="shared" si="6"/>
        <v>366</v>
      </c>
      <c r="P54" s="47"/>
    </row>
    <row r="55" spans="1:16" s="5" customFormat="1" ht="13.5">
      <c r="A55" s="9"/>
      <c r="B55" s="7">
        <f t="shared" si="7"/>
        <v>8</v>
      </c>
      <c r="C55" s="20">
        <v>30</v>
      </c>
      <c r="D55" s="20">
        <v>31</v>
      </c>
      <c r="E55" s="20">
        <v>30</v>
      </c>
      <c r="F55" s="20">
        <v>31</v>
      </c>
      <c r="G55" s="20">
        <v>31</v>
      </c>
      <c r="H55" s="20">
        <v>30</v>
      </c>
      <c r="I55" s="20">
        <v>31</v>
      </c>
      <c r="J55" s="20">
        <v>30</v>
      </c>
      <c r="K55" s="20">
        <v>31</v>
      </c>
      <c r="L55" s="20">
        <v>31</v>
      </c>
      <c r="M55" s="20">
        <v>29</v>
      </c>
      <c r="N55" s="20">
        <v>31</v>
      </c>
      <c r="O55" s="10">
        <f t="shared" si="6"/>
        <v>366</v>
      </c>
      <c r="P55" s="47"/>
    </row>
    <row r="56" spans="1:16" s="5" customFormat="1" ht="13.5">
      <c r="A56" s="9"/>
      <c r="B56" s="7">
        <f t="shared" si="7"/>
        <v>9</v>
      </c>
      <c r="C56" s="20">
        <v>30</v>
      </c>
      <c r="D56" s="20">
        <v>31</v>
      </c>
      <c r="E56" s="20">
        <v>30</v>
      </c>
      <c r="F56" s="20">
        <v>31</v>
      </c>
      <c r="G56" s="20">
        <v>31</v>
      </c>
      <c r="H56" s="20">
        <v>30</v>
      </c>
      <c r="I56" s="20">
        <v>31</v>
      </c>
      <c r="J56" s="20">
        <v>30</v>
      </c>
      <c r="K56" s="20">
        <v>31</v>
      </c>
      <c r="L56" s="20">
        <v>31</v>
      </c>
      <c r="M56" s="20">
        <v>29</v>
      </c>
      <c r="N56" s="20">
        <v>31</v>
      </c>
      <c r="O56" s="10">
        <f t="shared" si="6"/>
        <v>366</v>
      </c>
      <c r="P56" s="47"/>
    </row>
    <row r="57" spans="1:16" s="5" customFormat="1" ht="13.5">
      <c r="A57" s="9"/>
      <c r="B57" s="7">
        <f t="shared" si="7"/>
        <v>10</v>
      </c>
      <c r="C57" s="20">
        <v>30</v>
      </c>
      <c r="D57" s="20">
        <v>31</v>
      </c>
      <c r="E57" s="20">
        <v>30</v>
      </c>
      <c r="F57" s="20">
        <v>31</v>
      </c>
      <c r="G57" s="20">
        <v>31</v>
      </c>
      <c r="H57" s="20">
        <v>30</v>
      </c>
      <c r="I57" s="20">
        <v>31</v>
      </c>
      <c r="J57" s="20">
        <v>30</v>
      </c>
      <c r="K57" s="20">
        <v>31</v>
      </c>
      <c r="L57" s="20">
        <v>31</v>
      </c>
      <c r="M57" s="20">
        <v>29</v>
      </c>
      <c r="N57" s="20">
        <v>31</v>
      </c>
      <c r="O57" s="10">
        <f t="shared" si="6"/>
        <v>366</v>
      </c>
      <c r="P57" s="47"/>
    </row>
    <row r="58" spans="1:16" s="5" customFormat="1" ht="14.25">
      <c r="A58" s="37" t="s">
        <v>4</v>
      </c>
      <c r="B58" s="37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16">
        <f>SUM(O48:O57)</f>
        <v>3660</v>
      </c>
      <c r="P58" s="16">
        <f>O58*3</f>
        <v>10980</v>
      </c>
    </row>
    <row r="59" spans="1:14" s="5" customFormat="1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2:16" s="5" customFormat="1" ht="13.5">
      <c r="B60" s="8"/>
      <c r="O60" s="32" t="s">
        <v>42</v>
      </c>
      <c r="P60" s="33" t="s">
        <v>43</v>
      </c>
    </row>
    <row r="61" spans="1:16" s="5" customFormat="1" ht="14.25">
      <c r="A61" s="37" t="s">
        <v>18</v>
      </c>
      <c r="B61" s="37"/>
      <c r="C61" s="14">
        <f aca="true" t="shared" si="8" ref="C61:N61">SUM(C9:C58)</f>
        <v>1380</v>
      </c>
      <c r="D61" s="14">
        <f t="shared" si="8"/>
        <v>1426</v>
      </c>
      <c r="E61" s="14">
        <f t="shared" si="8"/>
        <v>1380</v>
      </c>
      <c r="F61" s="14">
        <f t="shared" si="8"/>
        <v>1426</v>
      </c>
      <c r="G61" s="14">
        <f t="shared" si="8"/>
        <v>1426</v>
      </c>
      <c r="H61" s="14">
        <f t="shared" si="8"/>
        <v>1380</v>
      </c>
      <c r="I61" s="14">
        <f t="shared" si="8"/>
        <v>1426</v>
      </c>
      <c r="J61" s="14">
        <f t="shared" si="8"/>
        <v>1380</v>
      </c>
      <c r="K61" s="14">
        <f t="shared" si="8"/>
        <v>1426</v>
      </c>
      <c r="L61" s="14">
        <f t="shared" si="8"/>
        <v>1426</v>
      </c>
      <c r="M61" s="14">
        <f t="shared" si="8"/>
        <v>1334</v>
      </c>
      <c r="N61" s="14">
        <f t="shared" si="8"/>
        <v>1426</v>
      </c>
      <c r="O61" s="16">
        <f>O21+O34+O47+O58</f>
        <v>16836</v>
      </c>
      <c r="P61" s="16">
        <f>P21+P34+P47+P58</f>
        <v>76860</v>
      </c>
    </row>
    <row r="62" spans="1:16" s="5" customFormat="1" ht="13.5">
      <c r="A62" s="58" t="s">
        <v>22</v>
      </c>
      <c r="B62" s="58"/>
      <c r="C62" s="20">
        <v>30</v>
      </c>
      <c r="D62" s="20">
        <v>31</v>
      </c>
      <c r="E62" s="20">
        <v>30</v>
      </c>
      <c r="F62" s="20">
        <v>31</v>
      </c>
      <c r="G62" s="20">
        <v>31</v>
      </c>
      <c r="H62" s="20">
        <v>30</v>
      </c>
      <c r="I62" s="20">
        <v>31</v>
      </c>
      <c r="J62" s="20">
        <v>30</v>
      </c>
      <c r="K62" s="20">
        <v>31</v>
      </c>
      <c r="L62" s="20">
        <v>31</v>
      </c>
      <c r="M62" s="20">
        <v>29</v>
      </c>
      <c r="N62" s="20">
        <v>31</v>
      </c>
      <c r="O62" s="14">
        <f>SUM(C62:N62)</f>
        <v>366</v>
      </c>
      <c r="P62" s="55"/>
    </row>
    <row r="63" spans="1:16" s="5" customFormat="1" ht="13.5">
      <c r="A63" s="58" t="s">
        <v>23</v>
      </c>
      <c r="B63" s="58"/>
      <c r="C63" s="14">
        <f aca="true" t="shared" si="9" ref="C63:O63">IF(C62=0,"",ROUND(C61/C62,0))</f>
        <v>46</v>
      </c>
      <c r="D63" s="14">
        <f t="shared" si="9"/>
        <v>46</v>
      </c>
      <c r="E63" s="14">
        <f t="shared" si="9"/>
        <v>46</v>
      </c>
      <c r="F63" s="14">
        <f t="shared" si="9"/>
        <v>46</v>
      </c>
      <c r="G63" s="14">
        <f t="shared" si="9"/>
        <v>46</v>
      </c>
      <c r="H63" s="14">
        <f t="shared" si="9"/>
        <v>46</v>
      </c>
      <c r="I63" s="14">
        <f t="shared" si="9"/>
        <v>46</v>
      </c>
      <c r="J63" s="14">
        <f t="shared" si="9"/>
        <v>46</v>
      </c>
      <c r="K63" s="14">
        <f t="shared" si="9"/>
        <v>46</v>
      </c>
      <c r="L63" s="14">
        <f t="shared" si="9"/>
        <v>46</v>
      </c>
      <c r="M63" s="14">
        <f t="shared" si="9"/>
        <v>46</v>
      </c>
      <c r="N63" s="14">
        <f t="shared" si="9"/>
        <v>46</v>
      </c>
      <c r="O63" s="14">
        <f t="shared" si="9"/>
        <v>46</v>
      </c>
      <c r="P63" s="56"/>
    </row>
    <row r="64" spans="1:16" s="5" customFormat="1" ht="13.5">
      <c r="A64" s="18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9"/>
    </row>
    <row r="65" spans="1:16" ht="13.5">
      <c r="A65" s="22" t="s">
        <v>31</v>
      </c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4"/>
      <c r="P65" s="29"/>
    </row>
    <row r="66" spans="1:15" ht="13.5">
      <c r="A66" s="22" t="s">
        <v>28</v>
      </c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4"/>
    </row>
    <row r="67" spans="1:16" ht="13.5" customHeight="1">
      <c r="A67" s="57" t="s">
        <v>26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3.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</sheetData>
  <sheetProtection sheet="1" objects="1" scenarios="1"/>
  <mergeCells count="30">
    <mergeCell ref="E4:G4"/>
    <mergeCell ref="I5:M5"/>
    <mergeCell ref="A4:D4"/>
    <mergeCell ref="P62:P63"/>
    <mergeCell ref="N3:P3"/>
    <mergeCell ref="N4:P4"/>
    <mergeCell ref="N5:P5"/>
    <mergeCell ref="C7:P7"/>
    <mergeCell ref="P9:P20"/>
    <mergeCell ref="P22:P33"/>
    <mergeCell ref="A3:B3"/>
    <mergeCell ref="A5:D5"/>
    <mergeCell ref="A21:B21"/>
    <mergeCell ref="C47:N47"/>
    <mergeCell ref="C58:N58"/>
    <mergeCell ref="E5:G5"/>
    <mergeCell ref="C21:N21"/>
    <mergeCell ref="I3:M3"/>
    <mergeCell ref="C3:G3"/>
    <mergeCell ref="I4:M4"/>
    <mergeCell ref="A34:B34"/>
    <mergeCell ref="A67:P68"/>
    <mergeCell ref="A62:B62"/>
    <mergeCell ref="A63:B63"/>
    <mergeCell ref="A47:B47"/>
    <mergeCell ref="A58:B58"/>
    <mergeCell ref="A61:B61"/>
    <mergeCell ref="P35:P46"/>
    <mergeCell ref="P48:P57"/>
    <mergeCell ref="C34:N34"/>
  </mergeCells>
  <dataValidations count="3">
    <dataValidation type="whole" operator="lessThanOrEqual" allowBlank="1" showInputMessage="1" showErrorMessage="1" errorTitle="利用日数の入力に誤りがあります。" error="当該月の日数より大きい数値は入力できません。" sqref="C62 E62 H62 J62 C9:C20 C22:C33 C35:C46 J9:J20 H9:H20 E9:E20 J22:J33 H22:H33 E22:E33 J35:J46 H35:H46 E35:E46 H48:H57 E48:E57 C48:C57 J48:J57">
      <formula1>30</formula1>
    </dataValidation>
    <dataValidation type="whole" operator="lessThanOrEqual" allowBlank="1" showInputMessage="1" showErrorMessage="1" errorTitle="利用日数の入力に誤りがあります。" error="当該月の日数より大きい数値は入力できません。" sqref="F62:G62 I62 K62:L62 N62 D62 F9:G20 F22:G33 F35:G46 D9:D20 N9:N20 K9:L20 I9:I20 D22:D33 N22:N33 K22:L33 I22:I33 D35:D46 N35:N46 K35:L46 I35:I46 N48:N57 K48:L57 I48:I57 F48:G57 D48:D57">
      <formula1>31</formula1>
    </dataValidation>
    <dataValidation type="whole" operator="lessThanOrEqual" allowBlank="1" showInputMessage="1" showErrorMessage="1" errorTitle="利用日数の入力に誤りがあります。" error="当該月の日数より大きい数値は入力できません。" sqref="M62 M35:M46 M9:M20 M22:M33 M48:M57">
      <formula1>29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 Uetabira</dc:creator>
  <cp:keywords/>
  <dc:description/>
  <cp:lastModifiedBy>鹿児島県</cp:lastModifiedBy>
  <cp:lastPrinted>2014-01-29T01:09:19Z</cp:lastPrinted>
  <dcterms:created xsi:type="dcterms:W3CDTF">1997-01-08T22:48:59Z</dcterms:created>
  <dcterms:modified xsi:type="dcterms:W3CDTF">2017-06-29T10:10:14Z</dcterms:modified>
  <cp:category/>
  <cp:version/>
  <cp:contentType/>
  <cp:contentStatus/>
</cp:coreProperties>
</file>