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1B62A402-6056-46E3-A5C2-7946D0A5423A}"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<sst xmlns="http://schemas.openxmlformats.org/spreadsheetml/2006/main" count="3311" uniqueCount="1063">
  <si>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</si>
  <si>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</si>
  <si>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</si>
  <si>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</si>
  <si>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</si>
  <si>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</si>
  <si>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</si>
  <si>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</si>
  <si>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</si>
  <si>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</si>
  <si>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</si>
  <si>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</si>
  <si>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</si>
  <si>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</si>
  <si>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</si>
  <si>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</si>
  <si>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</si>
  <si>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</si>
  <si>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</si>
  <si>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</si>
  <si>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</si>
  <si>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</si>
  <si>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</si>
  <si>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</si>
  <si>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</si>
  <si>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</si>
  <si>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</si>
  <si>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</si>
  <si>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</si>
  <si>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</si>
  <si>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</si>
  <si>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</si>
  <si>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</si>
  <si>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</si>
  <si>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</si>
  <si>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</si>
  <si>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</si>
  <si>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</si>
  <si>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</si>
  <si>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</si>
  <si>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</si>
  <si>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</si>
  <si>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</si>
  <si>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</si>
  <si>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</si>
  <si>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</si>
  <si>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</si>
  <si>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</si>
  <si>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</si>
  <si>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</si>
  <si>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</si>
  <si>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</si>
  <si>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</si>
  <si>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</si>
  <si>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</si>
  <si>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</si>
  <si>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</si>
  <si>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</si>
  <si>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</si>
  <si>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</si>
  <si>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</si>
  <si>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</si>
  <si>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</si>
  <si>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</si>
  <si>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</si>
  <si>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</si>
  <si>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</si>
  <si>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</si>
  <si>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</si>
  <si>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</si>
  <si>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</si>
  <si>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</si>
  <si>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</si>
  <si>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</si>
  <si>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</si>
  <si>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</si>
  <si>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</si>
  <si>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</si>
  <si>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</si>
  <si>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</si>
  <si>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</si>
  <si>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</si>
  <si>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</si>
  <si>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</si>
  <si>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</si>
  <si>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</si>
  <si>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</si>
  <si>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</si>
  <si>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</si>
  <si>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</si>
  <si>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</si>
  <si>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</si>
  <si>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</si>
  <si>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</si>
  <si>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</si>
  <si>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</si>
  <si>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</si>
  <si>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</si>
  <si>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</si>
  <si>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</si>
  <si>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</si>
  <si>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</si>
  <si>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</si>
  <si>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</si>
  <si>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</si>
  <si>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</si>
  <si>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</si>
  <si>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</si>
  <si>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</si>
  <si>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</si>
  <si>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</si>
  <si>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</si>
  <si>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</si>
  <si>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</si>
  <si>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</si>
  <si>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</si>
  <si>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</si>
  <si>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</si>
  <si>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</si>
  <si>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</si>
  <si>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</si>
  <si>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</si>
  <si>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</si>
  <si>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</si>
  <si>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</si>
  <si>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</si>
  <si>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</si>
  <si>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</si>
  <si>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</si>
  <si>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</si>
  <si>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</si>
  <si>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</si>
  <si>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</si>
  <si>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</si>
  <si>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</si>
  <si>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</si>
  <si>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</si>
  <si>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</si>
  <si>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</si>
  <si>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</si>
  <si>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</si>
  <si>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</si>
  <si>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</si>
  <si>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</si>
  <si>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</si>
  <si>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</si>
  <si>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</si>
  <si>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</si>
  <si>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</si>
  <si>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</si>
  <si>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</si>
  <si>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</si>
  <si>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</si>
  <si>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</si>
  <si>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</si>
  <si>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</si>
  <si>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</si>
  <si>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</si>
  <si>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</si>
  <si>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</si>
  <si>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</si>
  <si>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</si>
  <si>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</si>
  <si>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</si>
  <si>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</si>
  <si>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</si>
  <si>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</si>
  <si>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</si>
  <si>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</si>
  <si>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</si>
  <si>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</si>
  <si>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</si>
  <si>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</si>
  <si>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</si>
  <si>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</si>
  <si>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</si>
  <si>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</si>
  <si>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</si>
  <si>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</si>
  <si>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</si>
  <si>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</si>
  <si>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</si>
  <si>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</si>
  <si>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</si>
  <si>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</si>
  <si>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</si>
  <si>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</si>
  <si>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</si>
  <si>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</si>
  <si>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</si>
  <si>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</si>
  <si>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</si>
  <si>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</si>
  <si>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</si>
  <si>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</si>
  <si>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</si>
  <si>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</si>
  <si>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</si>
  <si>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</si>
  <si>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</si>
  <si>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</si>
  <si>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</si>
  <si>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</si>
  <si>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</si>
  <si>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</si>
  <si>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</si>
  <si>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</si>
  <si>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</si>
  <si>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</si>
  <si>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</si>
  <si>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</si>
  <si>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</si>
  <si>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</si>
  <si>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</si>
  <si>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</si>
  <si>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</si>
  <si>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</si>
  <si>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</si>
  <si>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</si>
  <si>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</si>
  <si>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</si>
  <si>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</si>
  <si>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</si>
  <si>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</si>
  <si>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</si>
  <si>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</si>
  <si>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</si>
  <si>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</si>
  <si>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</si>
  <si>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</si>
  <si>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</si>
  <si>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</si>
  <si>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</si>
  <si>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</si>
  <si>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</si>
  <si>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</si>
  <si>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</si>
  <si>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</si>
  <si>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</si>
  <si>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</si>
  <si>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</si>
  <si>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</si>
  <si>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</si>
  <si>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</si>
  <si>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</si>
  <si>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</si>
  <si>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</si>
  <si>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</si>
  <si>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</si>
  <si>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</si>
  <si>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</si>
  <si>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</si>
  <si>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</si>
  <si>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</si>
  <si>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</si>
  <si>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</si>
  <si>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</si>
  <si>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</si>
  <si>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</si>
  <si>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</si>
  <si>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</si>
  <si>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</si>
  <si>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</si>
  <si>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</si>
  <si>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</si>
  <si>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</si>
  <si>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</si>
  <si>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</si>
  <si>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</si>
  <si>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</si>
  <si>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</si>
  <si>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</si>
  <si>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</si>
  <si>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</si>
  <si>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</si>
  <si>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</si>
  <si>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</si>
  <si>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</si>
  <si>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</si>
  <si>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</si>
  <si>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</si>
  <si>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</si>
  <si>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</si>
  <si>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</si>
  <si>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</si>
  <si>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</si>
  <si>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</si>
  <si>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</si>
  <si>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</si>
  <si>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</si>
  <si>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</si>
  <si>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</si>
  <si>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</si>
  <si>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</si>
  <si>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</si>
  <si>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</si>
  <si>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</si>
  <si>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</si>
  <si>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</si>
  <si>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</si>
  <si>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</si>
  <si>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</si>
  <si>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</si>
  <si>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</si>
  <si>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</si>
  <si>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</si>
  <si>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</si>
  <si>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</si>
  <si>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</si>
  <si>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</si>
  <si>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</si>
  <si>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</si>
  <si>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</si>
  <si>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</si>
  <si>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</si>
  <si>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</si>
  <si>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</si>
  <si>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</si>
  <si>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</si>
  <si>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</si>
  <si>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</si>
  <si>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</si>
  <si>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</si>
  <si>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</si>
  <si>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</si>
  <si>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</si>
  <si>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</si>
  <si>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</si>
  <si>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</si>
  <si>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</si>
  <si>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</si>
  <si>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</si>
  <si>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</si>
  <si>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</si>
  <si>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</si>
  <si>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</si>
  <si>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</si>
  <si>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</si>
  <si>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</si>
  <si>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</si>
  <si>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</si>
  <si>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</si>
  <si>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</si>
  <si>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</si>
  <si>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</si>
  <si>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</si>
  <si>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</si>
  <si>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</si>
  <si>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</si>
  <si>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</si>
  <si>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</si>
  <si>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</si>
  <si>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</si>
  <si>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</si>
  <si>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</si>
  <si>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</si>
  <si>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</si>
  <si>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</si>
  <si>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</si>
  <si>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</si>
  <si>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</si>
  <si>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</si>
  <si>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</si>
  <si>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</si>
  <si>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</si>
  <si>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</si>
  <si>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</si>
  <si>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</si>
  <si>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</si>
  <si>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</si>
  <si>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</si>
  <si>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</si>
  <si>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</si>
  <si>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</si>
  <si>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</si>
  <si>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</si>
  <si>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</si>
  <si>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</si>
  <si>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</si>
  <si>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</si>
  <si>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</si>
  <si>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</si>
  <si>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</si>
  <si>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</si>
  <si>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</si>
  <si>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</si>
  <si>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</si>
  <si>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</si>
  <si>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</si>
  <si>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</si>
  <si>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</si>
  <si>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</si>
  <si>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</si>
  <si>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</si>
  <si>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</si>
  <si>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</si>
  <si>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</si>
  <si>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</si>
  <si>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</si>
  <si>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</si>
  <si>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</si>
  <si>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</si>
  <si>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</si>
  <si>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</si>
  <si>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</si>
  <si>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</si>
  <si>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</si>
  <si>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</si>
  <si>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</si>
  <si>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</si>
  <si>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</si>
  <si>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</si>
  <si>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</si>
  <si>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</si>
  <si>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</si>
  <si>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</si>
  <si>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</si>
  <si>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</si>
  <si>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</si>
  <si>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</si>
  <si>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</si>
  <si>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</si>
  <si>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</si>
  <si>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</si>
  <si>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</si>
  <si>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</si>
  <si>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</si>
  <si>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</si>
  <si>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</si>
  <si>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</si>
  <si>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</si>
  <si>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</si>
  <si>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</si>
  <si>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</si>
  <si>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</si>
  <si>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</si>
  <si>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</si>
  <si>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</si>
  <si>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</si>
  <si>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</si>
  <si>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</si>
  <si>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</si>
  <si>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</si>
  <si>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</si>
  <si>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</si>
  <si>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</si>
  <si>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</si>
  <si>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</si>
  <si>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</si>
  <si>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</si>
  <si>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</si>
  <si>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</si>
  <si>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</si>
  <si>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</si>
  <si>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</si>
  <si>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</si>
  <si>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</si>
  <si>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</si>
  <si>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</si>
  <si>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</si>
  <si>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</si>
  <si>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</si>
  <si>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</si>
  <si>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</si>
  <si>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</si>
  <si>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</si>
  <si>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</si>
  <si>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</si>
  <si>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</si>
  <si>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</si>
  <si>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</si>
  <si>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</si>
  <si>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</si>
  <si>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</si>
  <si>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</si>
  <si>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</si>
  <si>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</si>
  <si>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</si>
  <si>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</si>
  <si>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</si>
  <si>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</si>
  <si>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</si>
  <si>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</si>
  <si>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</si>
  <si>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</si>
  <si>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</si>
  <si>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</si>
  <si>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</si>
  <si>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</si>
  <si>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</si>
  <si>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</si>
  <si>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</si>
  <si>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</si>
  <si>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</si>
  <si>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</si>
  <si>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</si>
  <si>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</si>
  <si>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</si>
  <si>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</si>
  <si>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</si>
  <si>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</si>
  <si>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</si>
  <si>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</si>
  <si>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</si>
  <si>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</si>
  <si>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</si>
  <si>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</si>
  <si>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</si>
  <si>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</si>
  <si>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</si>
  <si>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</si>
  <si>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</si>
  <si>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</si>
  <si>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</si>
  <si>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</si>
  <si>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</si>
  <si>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</si>
  <si>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</si>
  <si>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</si>
  <si>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</si>
  <si>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</si>
  <si>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</si>
  <si>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</si>
  <si>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</si>
  <si>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</si>
  <si>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</si>
  <si>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</si>
  <si>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</si>
  <si>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</si>
  <si>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</si>
  <si>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</si>
  <si>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</si>
  <si>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</si>
  <si>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</si>
  <si>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</si>
  <si>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</si>
  <si>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</si>
  <si>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</si>
  <si>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</si>
  <si>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</si>
  <si>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</si>
  <si>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</si>
  <si>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</si>
  <si>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</si>
  <si>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</si>
  <si>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</si>
  <si>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</si>
  <si>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</si>
  <si>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</si>
  <si>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</si>
  <si>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</si>
  <si>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</si>
  <si>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</si>
  <si>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</si>
  <si>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</si>
  <si>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</si>
  <si>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</si>
  <si>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</si>
  <si>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</si>
  <si>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</si>
  <si>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</si>
  <si>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</si>
  <si>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</si>
  <si>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</si>
  <si>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</si>
  <si>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</si>
  <si>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</si>
  <si>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</si>
  <si>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</si>
  <si>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</si>
  <si>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</si>
  <si>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</si>
  <si>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</si>
  <si>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</si>
  <si>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</si>
  <si>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</si>
  <si>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</si>
  <si>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</si>
  <si>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</si>
  <si>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</si>
  <si>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</si>
  <si>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</si>
  <si>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</si>
  <si>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</si>
  <si>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</si>
  <si>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</si>
  <si>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</si>
  <si>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</si>
  <si>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</si>
  <si>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</si>
  <si>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</si>
  <si>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</si>
  <si>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</si>
  <si>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</si>
  <si>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</si>
  <si>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</si>
  <si>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</si>
  <si>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</si>
  <si>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</si>
  <si>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</si>
  <si>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</si>
  <si>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</si>
  <si>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</si>
  <si>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</si>
  <si>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</si>
  <si>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</si>
  <si>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</si>
  <si>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</si>
  <si>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</si>
  <si>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</si>
  <si>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</si>
  <si>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</si>
  <si>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</si>
  <si>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</si>
  <si>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</si>
  <si>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</si>
  <si>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</si>
  <si>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</si>
  <si>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</si>
  <si>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</si>
  <si>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</si>
  <si>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</si>
  <si>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</si>
  <si>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</si>
  <si>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</si>
  <si>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</si>
  <si>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</si>
  <si>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</si>
  <si>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</si>
  <si>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</si>
  <si>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</si>
  <si>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</si>
  <si>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</si>
  <si>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</si>
  <si>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</si>
  <si>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</si>
  <si>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</si>
  <si>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</si>
  <si>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</si>
  <si>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</si>
  <si>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</si>
  <si>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</si>
  <si>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</si>
  <si>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</si>
  <si>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</si>
  <si>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</si>
  <si>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</si>
  <si>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</si>
  <si>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</si>
  <si>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</si>
  <si>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</si>
  <si>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</si>
  <si>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</si>
  <si>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</si>
  <si>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</si>
  <si>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</si>
  <si>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</si>
  <si>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</si>
  <si>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</si>
  <si>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</si>
  <si>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</si>
  <si>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</si>
  <si>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</si>
  <si>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</si>
  <si>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</si>
  <si>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</si>
  <si>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</si>
  <si>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</si>
  <si>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</si>
  <si>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</si>
  <si>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</si>
  <si>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</si>
  <si>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</si>
  <si>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</si>
  <si>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</si>
  <si>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</si>
  <si>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</si>
  <si>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</si>
  <si>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</si>
  <si>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</si>
  <si>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</si>
  <si>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</si>
  <si>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</si>
  <si>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</si>
  <si>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</si>
  <si>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</si>
  <si>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</si>
  <si>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</si>
  <si>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</si>
  <si>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</si>
  <si>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</si>
  <si>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</si>
  <si>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</si>
  <si>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</si>
  <si>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</si>
  <si>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</si>
  <si>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</si>
  <si>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</si>
  <si>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</si>
  <si>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</si>
  <si>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</si>
  <si>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</si>
  <si>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</si>
  <si>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</si>
  <si>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</si>
  <si>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</si>
  <si>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</si>
  <si>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</si>
  <si>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</si>
  <si>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</si>
  <si>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</si>
  <si>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</si>
  <si>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</si>
  <si>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</si>
  <si>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</si>
  <si>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</si>
  <si>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</si>
  <si>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</si>
  <si>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</si>
  <si>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</si>
  <si>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</si>
  <si>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</si>
  <si>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</si>
  <si>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</si>
  <si>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</si>
  <si>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</si>
  <si>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</si>
  <si>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</si>
  <si>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</si>
  <si>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</si>
  <si>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</si>
  <si>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</si>
  <si>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</si>
  <si>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</si>
  <si>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</si>
  <si>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</si>
  <si>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</si>
  <si>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</si>
  <si>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</si>
  <si>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</si>
  <si>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</si>
  <si>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</si>
  <si>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</si>
  <si>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</si>
  <si>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</si>
  <si>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</si>
  <si>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</si>
  <si>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</si>
  <si>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</si>
  <si>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</si>
  <si>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</si>
  <si>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</si>
  <si>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</si>
  <si>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</si>
  <si>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</si>
  <si>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</si>
  <si>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</si>
  <si>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</si>
  <si>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</si>
  <si>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</si>
  <si>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</si>
  <si>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</si>
  <si>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</si>
  <si>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</si>
  <si>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</si>
  <si>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</si>
  <si>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</si>
  <si>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</si>
  <si>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</si>
  <si>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</si>
  <si>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</si>
  <si>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</si>
  <si>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</si>
  <si>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</si>
  <si>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</si>
  <si>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</si>
  <si>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</si>
  <si>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</si>
  <si>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</si>
  <si>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</si>
  <si>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</si>
  <si>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</si>
  <si>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</si>
  <si>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</si>
  <si>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</si>
  <si>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</si>
  <si>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</si>
  <si>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</si>
  <si>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</si>
  <si>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</si>
  <si>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</si>
  <si>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</si>
  <si>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</si>
  <si>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</si>
  <si>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</si>
  <si>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</si>
  <si>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</si>
  <si>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</si>
  <si>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</si>
  <si>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</si>
  <si>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</si>
  <si>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</si>
  <si>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</si>
  <si>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</si>
  <si>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</si>
  <si>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</si>
  <si>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</si>
  <si>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</si>
  <si>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</si>
  <si>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</si>
  <si>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</si>
  <si>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</si>
  <si>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</si>
  <si>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</si>
  <si>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</si>
  <si>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</si>
  <si>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</si>
  <si>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</si>
  <si>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</si>
  <si>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</si>
  <si>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</si>
  <si>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</si>
  <si>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</si>
  <si>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</si>
  <si>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</si>
  <si>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</si>
  <si>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</si>
  <si>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</si>
  <si>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</si>
  <si>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</si>
  <si>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</si>
  <si>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</si>
  <si>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</si>
  <si>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</si>
  <si>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</si>
  <si>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</si>
  <si>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</si>
  <si>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</si>
  <si>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</si>
  <si>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</si>
  <si>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</si>
  <si>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</si>
  <si>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</si>
  <si>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</si>
  <si>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</si>
  <si>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</si>
  <si>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</si>
  <si>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</si>
  <si>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</si>
  <si>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</si>
  <si>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</si>
  <si>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</si>
  <si>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</si>
  <si>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</si>
  <si>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</si>
  <si>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</si>
  <si>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</si>
  <si>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</si>
  <si>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</si>
  <si>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</si>
  <si>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</si>
  <si>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</si>
  <si>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</si>
  <si>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</si>
  <si>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</si>
  <si>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</si>
  <si>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</si>
  <si>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</si>
  <si>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</si>
  <si>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</si>
  <si>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</si>
  <si>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</si>
  <si>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</si>
  <si>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</si>
  <si>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</si>
  <si>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</si>
  <si>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</si>
  <si>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</si>
  <si>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</si>
  <si>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</si>
  <si>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</si>
  <si>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</si>
  <si>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</si>
  <si>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</si>
  <si>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</si>
  <si>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</si>
  <si>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</si>
  <si>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</si>
  <si>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</si>
  <si>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</si>
  <si>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</si>
  <si>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</si>
  <si>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</si>
  <si>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</si>
  <si>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</si>
  <si>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</si>
  <si>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</si>
  <si>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</si>
  <si>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</si>
  <si>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</si>
  <si>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</si>
  <si>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</si>
  <si>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</si>
  <si>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</si>
  <si>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</si>
  <si>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</si>
  <si>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</si>
  <si>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</si>
  <si>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</si>
  <si>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</si>
  <si>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</si>
  <si>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</si>
  <si>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</si>
  <si>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</si>
  <si>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</si>
  <si>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</si>
  <si>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</si>
  <si>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</si>
  <si>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</si>
  <si>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</si>
  <si>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</si>
  <si>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</si>
  <si>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</si>
  <si>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</si>
  <si>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</si>
  <si>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</si>
  <si>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</si>
  <si>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</si>
  <si>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</si>
  <si>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</si>
  <si>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</si>
  <si>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</si>
  <si>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</si>
  <si>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</si>
  <si>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</si>
  <si>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</si>
  <si>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</si>
  <si>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</si>
  <si>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</si>
  <si>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</si>
  <si>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</si>
  <si>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</si>
  <si>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</si>
  <si>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</si>
  <si>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</si>
  <si>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</si>
  <si>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</si>
  <si>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</si>
  <si>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</si>
  <si>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</si>
  <si>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</si>
  <si>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</si>
  <si>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</si>
  <si>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</si>
  <si>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</si>
  <si>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</si>
  <si>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</si>
  <si>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</si>
  <si>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</si>
  <si>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</si>
  <si>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</si>
  <si>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</si>
  <si>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</si>
  <si>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</si>
  <si>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</si>
  <si>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</si>
  <si>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</si>
  <si>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</si>
  <si>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</si>
  <si>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</si>
  <si>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</si>
  <si>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</si>
  <si>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</si>
  <si>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</si>
  <si>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</si>
  <si>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</si>
  <si>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</si>
  <si>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</si>
  <si>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</si>
  <si>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</si>
  <si>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</si>
  <si>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</si>
  <si>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</si>
  <si>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</si>
  <si>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</si>
  <si>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</si>
  <si>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</si>
  <si>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</si>
  <si>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</si>
  <si>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</si>
  <si>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</si>
  <si>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</si>
  <si>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</si>
  <si>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</si>
  <si>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</si>
  <si>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</si>
  <si>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</si>
  <si>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</si>
  <si>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</si>
  <si>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</si>
  <si>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</si>
  <si>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</si>
  <si>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</si>
  <si>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</si>
  <si>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</si>
  <si>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</si>
  <si>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</si>
  <si>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</si>
  <si>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</si>
  <si>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</si>
  <si>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</si>
  <si>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</si>
  <si>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</si>
  <si>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</si>
  <si>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</si>
  <si>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</si>
  <si>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</si>
  <si>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</si>
  <si>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</si>
  <si>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</si>
  <si>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</si>
  <si>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</si>
  <si>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</si>
  <si>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</si>
  <si>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</si>
  <si>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</si>
  <si>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</si>
  <si>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</si>
  <si>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</si>
  <si>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</si>
  <si>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</si>
  <si>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</si>
  <si>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</si>
  <si>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</si>
  <si>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</si>
  <si>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</si>
  <si>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</si>
  <si>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霧島記念病院</t>
    <phoneticPr fontId="3"/>
  </si>
  <si>
    <t>〒899-4322 霧島市国分福島１－５－１９</t>
    <phoneticPr fontId="3"/>
  </si>
  <si>
    <t>〇</t>
  </si>
  <si>
    <t>2019年4月</t>
  </si>
  <si>
    <t>医療法人</t>
  </si>
  <si>
    <t>休床扱いになっている為。今後、看護要員を増員し整備出来次第、一部病床から再稼働を行う予定。</t>
  </si>
  <si>
    <t>脳神経外科</t>
  </si>
  <si>
    <t>ＤＰＣ病院ではない</t>
  </si>
  <si>
    <t>有</t>
  </si>
  <si>
    <t>看護必要度Ⅰ</t>
    <phoneticPr fontId="3"/>
  </si>
  <si>
    <t>1階・中2階一般病棟</t>
  </si>
  <si>
    <t>休棟中等</t>
  </si>
  <si>
    <t>2022年4月</t>
  </si>
  <si>
    <t>複数の診療科で活用</t>
  </si>
  <si>
    <t>循環器内科</t>
  </si>
  <si>
    <t>リハビリテーション科</t>
  </si>
  <si>
    <t>療養病棟入院料１</t>
  </si>
  <si>
    <t>-</t>
    <phoneticPr fontId="3"/>
  </si>
  <si>
    <t>2階療養病棟</t>
  </si>
  <si>
    <t>慢性期機能</t>
  </si>
  <si>
    <t>救急科</t>
  </si>
  <si>
    <t>3階一般病棟</t>
  </si>
  <si>
    <t>急性期機能</t>
  </si>
  <si>
    <t>回復期ﾘﾊﾋﾞﾘﾃｰｼｮﾝ病棟入院料３</t>
  </si>
  <si>
    <t>4階回復期病棟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</si>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</sst>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3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1055</v>
      </c>
      <c r="N9" s="282" t="s">
        <v>1058</v>
      </c>
      <c r="O9" s="282" t="s">
        <v>1061</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c r="M13" s="28" t="s">
        <v>1039</v>
      </c>
      <c r="N13" s="28"/>
      <c r="O13" s="28"/>
    </row>
    <row r="14" spans="1:22" s="21" customFormat="1" ht="34.5" customHeight="1">
      <c r="A14" s="244" t="s">
        <v>606</v>
      </c>
      <c r="B14" s="17"/>
      <c r="C14" s="19"/>
      <c r="D14" s="19"/>
      <c r="E14" s="19"/>
      <c r="F14" s="19"/>
      <c r="G14" s="19"/>
      <c r="H14" s="20"/>
      <c r="I14" s="422" t="s">
        <v>550</v>
      </c>
      <c r="J14" s="422"/>
      <c r="K14" s="422"/>
      <c r="L14" s="29" t="s">
        <v>1039</v>
      </c>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1055</v>
      </c>
      <c r="N22" s="282" t="s">
        <v>1058</v>
      </c>
      <c r="O22" s="282" t="s">
        <v>1061</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t="s">
        <v>1039</v>
      </c>
      <c r="O24" s="25"/>
    </row>
    <row r="25" spans="1:22" s="21" customFormat="1" ht="34.5" customHeight="1">
      <c r="A25" s="244" t="s">
        <v>607</v>
      </c>
      <c r="B25" s="24"/>
      <c r="C25" s="19"/>
      <c r="D25" s="19"/>
      <c r="E25" s="19"/>
      <c r="F25" s="19"/>
      <c r="G25" s="19"/>
      <c r="H25" s="20"/>
      <c r="I25" s="303" t="s">
        <v>4</v>
      </c>
      <c r="J25" s="304"/>
      <c r="K25" s="305"/>
      <c r="L25" s="29"/>
      <c r="M25" s="29" t="s">
        <v>1039</v>
      </c>
      <c r="N25" s="29"/>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1055</v>
      </c>
      <c r="N35" s="282" t="s">
        <v>1058</v>
      </c>
      <c r="O35" s="282" t="s">
        <v>1061</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1055</v>
      </c>
      <c r="N44" s="282" t="s">
        <v>1058</v>
      </c>
      <c r="O44" s="282" t="s">
        <v>1061</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t="s">
        <v>1039</v>
      </c>
      <c r="M46" s="25"/>
      <c r="N46" s="25"/>
      <c r="O46" s="25"/>
    </row>
    <row r="47" spans="1:22" s="21" customFormat="1" ht="34.5" customHeight="1">
      <c r="A47" s="278" t="s">
        <v>984</v>
      </c>
      <c r="B47" s="24"/>
      <c r="C47" s="19"/>
      <c r="D47" s="19"/>
      <c r="E47" s="19"/>
      <c r="F47" s="19"/>
      <c r="G47" s="19"/>
      <c r="H47" s="20"/>
      <c r="I47" s="306" t="s">
        <v>4</v>
      </c>
      <c r="J47" s="307"/>
      <c r="K47" s="308"/>
      <c r="L47" s="29"/>
      <c r="M47" s="29" t="s">
        <v>1039</v>
      </c>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c r="M52" s="29"/>
      <c r="N52" s="29" t="s">
        <v>1039</v>
      </c>
      <c r="O52" s="29" t="s">
        <v>1039</v>
      </c>
    </row>
    <row r="53" spans="1:15" s="21" customFormat="1" ht="34.5" customHeight="1">
      <c r="A53" s="278" t="s">
        <v>984</v>
      </c>
      <c r="B53" s="17"/>
      <c r="C53" s="19"/>
      <c r="D53" s="19"/>
      <c r="E53" s="19"/>
      <c r="F53" s="19"/>
      <c r="G53" s="19"/>
      <c r="H53" s="20"/>
      <c r="I53" s="309" t="s">
        <v>985</v>
      </c>
      <c r="J53" s="309"/>
      <c r="K53" s="309"/>
      <c r="L53" s="29" t="s">
        <v>1040</v>
      </c>
      <c r="M53" s="29" t="s">
        <v>1049</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1047</v>
      </c>
      <c r="M89" s="262" t="s">
        <v>1055</v>
      </c>
      <c r="N89" s="262" t="s">
        <v>1058</v>
      </c>
      <c r="O89" s="262" t="s">
        <v>1061</v>
      </c>
    </row>
    <row r="90" spans="1:22" s="21" customFormat="1">
      <c r="A90" s="243"/>
      <c r="B90" s="1"/>
      <c r="C90" s="3"/>
      <c r="D90" s="3"/>
      <c r="E90" s="3"/>
      <c r="F90" s="3"/>
      <c r="G90" s="3"/>
      <c r="H90" s="287"/>
      <c r="I90" s="67" t="s">
        <v>36</v>
      </c>
      <c r="J90" s="68"/>
      <c r="K90" s="69"/>
      <c r="L90" s="262" t="s">
        <v>1048</v>
      </c>
      <c r="M90" s="262" t="s">
        <v>1056</v>
      </c>
      <c r="N90" s="262" t="s">
        <v>1059</v>
      </c>
      <c r="O90" s="262" t="s">
        <v>1062</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1055</v>
      </c>
      <c r="N97" s="66" t="s">
        <v>1058</v>
      </c>
      <c r="O97" s="66" t="s">
        <v>1061</v>
      </c>
      <c r="P97" s="8"/>
      <c r="Q97" s="8"/>
      <c r="R97" s="8"/>
      <c r="S97" s="8"/>
      <c r="T97" s="8"/>
      <c r="U97" s="8"/>
      <c r="V97" s="8"/>
    </row>
    <row r="98" spans="1:22" ht="20.25" customHeight="1">
      <c r="A98" s="243"/>
      <c r="B98" s="1"/>
      <c r="C98" s="62"/>
      <c r="D98" s="3"/>
      <c r="F98" s="3"/>
      <c r="G98" s="3"/>
      <c r="H98" s="287"/>
      <c r="I98" s="67" t="s">
        <v>40</v>
      </c>
      <c r="J98" s="68"/>
      <c r="K98" s="79"/>
      <c r="L98" s="70" t="s">
        <v>1048</v>
      </c>
      <c r="M98" s="70" t="s">
        <v>1056</v>
      </c>
      <c r="N98" s="70" t="s">
        <v>1059</v>
      </c>
      <c r="O98" s="70" t="s">
        <v>1062</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75</v>
      </c>
      <c r="K99" s="237" t="str">
        <f>IF(OR(COUNTIF(L99:O99,"未確認")&gt;0,COUNTIF(L99:O99,"~*")&gt;0),"※","")</f>
        <v/>
      </c>
      <c r="L99" s="258">
        <v>36</v>
      </c>
      <c r="M99" s="258">
        <v>0</v>
      </c>
      <c r="N99" s="258">
        <v>39</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39</v>
      </c>
      <c r="K101" s="237" t="str">
        <f>IF(OR(COUNTIF(L101:O101,"未確認")&gt;0,COUNTIF(L101:O101,"~*")&gt;0),"※","")</f>
        <v/>
      </c>
      <c r="L101" s="258">
        <v>0</v>
      </c>
      <c r="M101" s="258">
        <v>0</v>
      </c>
      <c r="N101" s="258">
        <v>39</v>
      </c>
      <c r="O101" s="258">
        <v>0</v>
      </c>
    </row>
    <row r="102" spans="1:22" s="83" customFormat="1" ht="34.5" customHeight="1">
      <c r="A102" s="244" t="s">
        <v>610</v>
      </c>
      <c r="B102" s="84"/>
      <c r="C102" s="377"/>
      <c r="D102" s="379"/>
      <c r="E102" s="317" t="s">
        <v>612</v>
      </c>
      <c r="F102" s="318"/>
      <c r="G102" s="318"/>
      <c r="H102" s="319"/>
      <c r="I102" s="420"/>
      <c r="J102" s="256">
        <f t="shared" si="0"/>
        <v>75</v>
      </c>
      <c r="K102" s="237" t="str">
        <f t="shared" ref="K102:K111" si="1">IF(OR(COUNTIF(L101:O101,"未確認")&gt;0,COUNTIF(L101:O101,"~*")&gt;0),"※","")</f>
        <v/>
      </c>
      <c r="L102" s="258">
        <v>36</v>
      </c>
      <c r="M102" s="258">
        <v>0</v>
      </c>
      <c r="N102" s="258">
        <v>39</v>
      </c>
      <c r="O102" s="258">
        <v>0</v>
      </c>
    </row>
    <row r="103" spans="1:22" s="83" customFormat="1" ht="34.5" customHeight="1">
      <c r="A103" s="244" t="s">
        <v>613</v>
      </c>
      <c r="B103" s="84"/>
      <c r="C103" s="334" t="s">
        <v>46</v>
      </c>
      <c r="D103" s="336"/>
      <c r="E103" s="334" t="s">
        <v>42</v>
      </c>
      <c r="F103" s="335"/>
      <c r="G103" s="335"/>
      <c r="H103" s="336"/>
      <c r="I103" s="420"/>
      <c r="J103" s="256">
        <f t="shared" si="0"/>
        <v>93</v>
      </c>
      <c r="K103" s="237" t="str">
        <f t="shared" si="1"/>
        <v/>
      </c>
      <c r="L103" s="258">
        <v>0</v>
      </c>
      <c r="M103" s="258">
        <v>54</v>
      </c>
      <c r="N103" s="258">
        <v>0</v>
      </c>
      <c r="O103" s="258">
        <v>39</v>
      </c>
    </row>
    <row r="104" spans="1:22" s="83" customFormat="1" ht="34.5" customHeight="1">
      <c r="A104" s="244" t="s">
        <v>614</v>
      </c>
      <c r="B104" s="84"/>
      <c r="C104" s="396"/>
      <c r="D104" s="397"/>
      <c r="E104" s="428"/>
      <c r="F104" s="429"/>
      <c r="G104" s="320" t="s">
        <v>47</v>
      </c>
      <c r="H104" s="322"/>
      <c r="I104" s="420"/>
      <c r="J104" s="256">
        <f t="shared" si="0"/>
        <v>93</v>
      </c>
      <c r="K104" s="237" t="str">
        <f t="shared" si="1"/>
        <v/>
      </c>
      <c r="L104" s="258">
        <v>0</v>
      </c>
      <c r="M104" s="258">
        <v>54</v>
      </c>
      <c r="N104" s="258">
        <v>0</v>
      </c>
      <c r="O104" s="258">
        <v>39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93</v>
      </c>
      <c r="K106" s="237" t="str">
        <f t="shared" si="1"/>
        <v/>
      </c>
      <c r="L106" s="258">
        <v>0</v>
      </c>
      <c r="M106" s="258">
        <v>54</v>
      </c>
      <c r="N106" s="258">
        <v>0</v>
      </c>
      <c r="O106" s="258">
        <v>39</v>
      </c>
    </row>
    <row r="107" spans="1:22" s="83" customFormat="1" ht="34.5" customHeight="1">
      <c r="A107" s="244" t="s">
        <v>614</v>
      </c>
      <c r="B107" s="84"/>
      <c r="C107" s="396"/>
      <c r="D107" s="397"/>
      <c r="E107" s="428"/>
      <c r="F107" s="429"/>
      <c r="G107" s="320" t="s">
        <v>47</v>
      </c>
      <c r="H107" s="322"/>
      <c r="I107" s="420"/>
      <c r="J107" s="256">
        <f t="shared" si="0"/>
        <v>93</v>
      </c>
      <c r="K107" s="237" t="str">
        <f t="shared" si="1"/>
        <v/>
      </c>
      <c r="L107" s="258">
        <v>0</v>
      </c>
      <c r="M107" s="258">
        <v>54</v>
      </c>
      <c r="N107" s="258">
        <v>0</v>
      </c>
      <c r="O107" s="258">
        <v>39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93</v>
      </c>
      <c r="K109" s="237" t="str">
        <f t="shared" si="1"/>
        <v/>
      </c>
      <c r="L109" s="258">
        <v>0</v>
      </c>
      <c r="M109" s="258">
        <v>54</v>
      </c>
      <c r="N109" s="258">
        <v>0</v>
      </c>
      <c r="O109" s="258">
        <v>39</v>
      </c>
    </row>
    <row r="110" spans="1:22" s="83" customFormat="1" ht="34.5" customHeight="1">
      <c r="A110" s="244" t="s">
        <v>614</v>
      </c>
      <c r="B110" s="84"/>
      <c r="C110" s="396"/>
      <c r="D110" s="397"/>
      <c r="E110" s="432"/>
      <c r="F110" s="433"/>
      <c r="G110" s="317" t="s">
        <v>47</v>
      </c>
      <c r="H110" s="319"/>
      <c r="I110" s="420"/>
      <c r="J110" s="256">
        <f t="shared" si="0"/>
        <v>93</v>
      </c>
      <c r="K110" s="237" t="str">
        <f t="shared" si="1"/>
        <v/>
      </c>
      <c r="L110" s="258">
        <v>0</v>
      </c>
      <c r="M110" s="258">
        <v>54</v>
      </c>
      <c r="N110" s="258">
        <v>0</v>
      </c>
      <c r="O110" s="258">
        <v>39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1042</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1055</v>
      </c>
      <c r="N118" s="66" t="s">
        <v>1058</v>
      </c>
      <c r="O118" s="66" t="s">
        <v>1061</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1056</v>
      </c>
      <c r="N119" s="70" t="s">
        <v>1059</v>
      </c>
      <c r="O119" s="70" t="s">
        <v>1062</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1050</v>
      </c>
      <c r="N120" s="98" t="s">
        <v>1050</v>
      </c>
      <c r="O120" s="98" t="s">
        <v>1052</v>
      </c>
    </row>
    <row r="121" spans="1:22" s="83" customFormat="1" ht="40.5" customHeight="1">
      <c r="A121" s="244" t="s">
        <v>618</v>
      </c>
      <c r="B121" s="1"/>
      <c r="C121" s="295"/>
      <c r="D121" s="297"/>
      <c r="E121" s="334" t="s">
        <v>53</v>
      </c>
      <c r="F121" s="335"/>
      <c r="G121" s="335"/>
      <c r="H121" s="336"/>
      <c r="I121" s="354"/>
      <c r="J121" s="101"/>
      <c r="K121" s="102"/>
      <c r="L121" s="98" t="s">
        <v>533</v>
      </c>
      <c r="M121" s="98" t="s">
        <v>1043</v>
      </c>
      <c r="N121" s="98" t="s">
        <v>1043</v>
      </c>
      <c r="O121" s="98" t="s">
        <v>533</v>
      </c>
    </row>
    <row r="122" spans="1:22" s="83" customFormat="1" ht="40.5" customHeight="1">
      <c r="A122" s="244" t="s">
        <v>619</v>
      </c>
      <c r="B122" s="1"/>
      <c r="C122" s="295"/>
      <c r="D122" s="297"/>
      <c r="E122" s="396"/>
      <c r="F122" s="418"/>
      <c r="G122" s="418"/>
      <c r="H122" s="397"/>
      <c r="I122" s="354"/>
      <c r="J122" s="101"/>
      <c r="K122" s="102"/>
      <c r="L122" s="98" t="s">
        <v>533</v>
      </c>
      <c r="M122" s="98" t="s">
        <v>1051</v>
      </c>
      <c r="N122" s="98" t="s">
        <v>1051</v>
      </c>
      <c r="O122" s="98" t="s">
        <v>533</v>
      </c>
    </row>
    <row r="123" spans="1:22" s="83" customFormat="1" ht="40.5" customHeight="1">
      <c r="A123" s="244" t="s">
        <v>620</v>
      </c>
      <c r="B123" s="1"/>
      <c r="C123" s="289"/>
      <c r="D123" s="290"/>
      <c r="E123" s="377"/>
      <c r="F123" s="378"/>
      <c r="G123" s="378"/>
      <c r="H123" s="379"/>
      <c r="I123" s="341"/>
      <c r="J123" s="105"/>
      <c r="K123" s="106"/>
      <c r="L123" s="98" t="s">
        <v>533</v>
      </c>
      <c r="M123" s="98" t="s">
        <v>1052</v>
      </c>
      <c r="N123" s="98" t="s">
        <v>1057</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1055</v>
      </c>
      <c r="N129" s="66" t="s">
        <v>1058</v>
      </c>
      <c r="O129" s="66" t="s">
        <v>1061</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1056</v>
      </c>
      <c r="N130" s="70" t="s">
        <v>1059</v>
      </c>
      <c r="O130" s="70" t="s">
        <v>1062</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1053</v>
      </c>
      <c r="N131" s="98" t="s">
        <v>558</v>
      </c>
      <c r="O131" s="98" t="s">
        <v>1060</v>
      </c>
    </row>
    <row r="132" spans="1:22" s="83" customFormat="1" ht="34.5" customHeight="1">
      <c r="A132" s="244" t="s">
        <v>621</v>
      </c>
      <c r="B132" s="84"/>
      <c r="C132" s="295"/>
      <c r="D132" s="297"/>
      <c r="E132" s="320" t="s">
        <v>58</v>
      </c>
      <c r="F132" s="321"/>
      <c r="G132" s="321"/>
      <c r="H132" s="322"/>
      <c r="I132" s="389"/>
      <c r="J132" s="101"/>
      <c r="K132" s="102"/>
      <c r="L132" s="82">
        <v>0</v>
      </c>
      <c r="M132" s="82">
        <v>54</v>
      </c>
      <c r="N132" s="82">
        <v>39</v>
      </c>
      <c r="O132" s="82">
        <v>39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15</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1055</v>
      </c>
      <c r="N143" s="66" t="s">
        <v>1058</v>
      </c>
      <c r="O143" s="66" t="s">
        <v>1061</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1056</v>
      </c>
      <c r="N144" s="70" t="s">
        <v>1059</v>
      </c>
      <c r="O144" s="70" t="s">
        <v>1062</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60</v>
      </c>
      <c r="K148" s="264" t="str">
        <f t="shared" si="3"/>
        <v/>
      </c>
      <c r="L148" s="117">
        <v>0</v>
      </c>
      <c r="M148" s="117">
        <v>0</v>
      </c>
      <c r="N148" s="117">
        <v>60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45</v>
      </c>
      <c r="K157" s="264" t="str">
        <f t="shared" si="3"/>
        <v/>
      </c>
      <c r="L157" s="117">
        <v>0</v>
      </c>
      <c r="M157" s="117">
        <v>45</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38</v>
      </c>
      <c r="K196" s="264" t="str">
        <f t="shared" si="5"/>
        <v/>
      </c>
      <c r="L196" s="117">
        <v>0</v>
      </c>
      <c r="M196" s="117">
        <v>0</v>
      </c>
      <c r="N196" s="117">
        <v>0</v>
      </c>
      <c r="O196" s="117">
        <v>38</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35</v>
      </c>
      <c r="K205" s="264" t="str">
        <f t="shared" si="5"/>
        <v/>
      </c>
      <c r="L205" s="117">
        <v>0</v>
      </c>
      <c r="M205" s="117">
        <v>0</v>
      </c>
      <c r="N205" s="117">
        <v>35</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1055</v>
      </c>
      <c r="N226" s="66" t="s">
        <v>1058</v>
      </c>
      <c r="O226" s="66" t="s">
        <v>1061</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1056</v>
      </c>
      <c r="N227" s="70" t="s">
        <v>1059</v>
      </c>
      <c r="O227" s="70" t="s">
        <v>1062</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1055</v>
      </c>
      <c r="N234" s="66" t="s">
        <v>1058</v>
      </c>
      <c r="O234" s="66" t="s">
        <v>1061</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1056</v>
      </c>
      <c r="N235" s="70" t="s">
        <v>1059</v>
      </c>
      <c r="O235" s="70" t="s">
        <v>1062</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1055</v>
      </c>
      <c r="N244" s="66" t="s">
        <v>1058</v>
      </c>
      <c r="O244" s="66" t="s">
        <v>1061</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1056</v>
      </c>
      <c r="N245" s="70" t="s">
        <v>1059</v>
      </c>
      <c r="O245" s="70" t="s">
        <v>1062</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1055</v>
      </c>
      <c r="N253" s="66" t="s">
        <v>1058</v>
      </c>
      <c r="O253" s="66" t="s">
        <v>1061</v>
      </c>
      <c r="P253" s="8"/>
      <c r="Q253" s="8"/>
      <c r="R253" s="8"/>
      <c r="S253" s="8"/>
      <c r="T253" s="8"/>
      <c r="U253" s="8"/>
      <c r="V253" s="8"/>
    </row>
    <row r="254" spans="1:22">
      <c r="A254" s="243"/>
      <c r="B254" s="1"/>
      <c r="C254" s="62"/>
      <c r="D254" s="3"/>
      <c r="F254" s="3"/>
      <c r="G254" s="3"/>
      <c r="H254" s="287"/>
      <c r="I254" s="67" t="s">
        <v>36</v>
      </c>
      <c r="J254" s="68"/>
      <c r="K254" s="79"/>
      <c r="L254" s="70" t="s">
        <v>1048</v>
      </c>
      <c r="M254" s="137" t="s">
        <v>1056</v>
      </c>
      <c r="N254" s="137" t="s">
        <v>1059</v>
      </c>
      <c r="O254" s="137" t="s">
        <v>1062</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1045</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1055</v>
      </c>
      <c r="N263" s="66" t="s">
        <v>1058</v>
      </c>
      <c r="O263" s="66" t="s">
        <v>1061</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1056</v>
      </c>
      <c r="N264" s="70" t="s">
        <v>1059</v>
      </c>
      <c r="O264" s="70" t="s">
        <v>1062</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27</v>
      </c>
      <c r="K269" s="81" t="str">
        <f t="shared" si="8"/>
        <v/>
      </c>
      <c r="L269" s="147">
        <v>0</v>
      </c>
      <c r="M269" s="147">
        <v>5</v>
      </c>
      <c r="N269" s="147">
        <v>14</v>
      </c>
      <c r="O269" s="147">
        <v>8</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0.8</v>
      </c>
      <c r="O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0</v>
      </c>
      <c r="M271" s="147">
        <v>9</v>
      </c>
      <c r="N271" s="147">
        <v>2</v>
      </c>
      <c r="O271" s="147">
        <v>2</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v>
      </c>
      <c r="N272" s="148">
        <v>0.9</v>
      </c>
      <c r="O272" s="148">
        <v>0</v>
      </c>
    </row>
    <row r="273" spans="1:15" s="83" customFormat="1" ht="34.5" customHeight="1">
      <c r="A273" s="249" t="s">
        <v>727</v>
      </c>
      <c r="B273" s="120"/>
      <c r="C273" s="371" t="s">
        <v>152</v>
      </c>
      <c r="D273" s="372"/>
      <c r="E273" s="372"/>
      <c r="F273" s="372"/>
      <c r="G273" s="371" t="s">
        <v>146</v>
      </c>
      <c r="H273" s="371"/>
      <c r="I273" s="404"/>
      <c r="J273" s="266">
        <f t="shared" si="9"/>
        <v>30</v>
      </c>
      <c r="K273" s="81" t="str">
        <f t="shared" si="8"/>
        <v/>
      </c>
      <c r="L273" s="147">
        <v>0</v>
      </c>
      <c r="M273" s="147">
        <v>11</v>
      </c>
      <c r="N273" s="147">
        <v>10</v>
      </c>
      <c r="O273" s="147">
        <v>9</v>
      </c>
    </row>
    <row r="274" spans="1:15" s="83" customFormat="1" ht="34.5" customHeight="1">
      <c r="A274" s="249" t="s">
        <v>727</v>
      </c>
      <c r="B274" s="120"/>
      <c r="C274" s="372"/>
      <c r="D274" s="372"/>
      <c r="E274" s="372"/>
      <c r="F274" s="372"/>
      <c r="G274" s="371" t="s">
        <v>148</v>
      </c>
      <c r="H274" s="371"/>
      <c r="I274" s="404"/>
      <c r="J274" s="266">
        <f t="shared" si="9"/>
        <v>0.4</v>
      </c>
      <c r="K274" s="81" t="str">
        <f t="shared" si="8"/>
        <v/>
      </c>
      <c r="L274" s="148">
        <v>0</v>
      </c>
      <c r="M274" s="148">
        <v>0</v>
      </c>
      <c r="N274" s="148">
        <v>0.4</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0</v>
      </c>
      <c r="N277" s="147">
        <v>1</v>
      </c>
      <c r="O277" s="147">
        <v>2</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0</v>
      </c>
      <c r="O279" s="147">
        <v>1</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1055</v>
      </c>
      <c r="N322" s="66" t="s">
        <v>1058</v>
      </c>
      <c r="O322" s="66" t="s">
        <v>1061</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1056</v>
      </c>
      <c r="N323" s="137" t="s">
        <v>1059</v>
      </c>
      <c r="O323" s="137" t="s">
        <v>1062</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1055</v>
      </c>
      <c r="N342" s="66" t="s">
        <v>1058</v>
      </c>
      <c r="O342" s="66" t="s">
        <v>1061</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1056</v>
      </c>
      <c r="N343" s="137" t="s">
        <v>1059</v>
      </c>
      <c r="O343" s="137" t="s">
        <v>1062</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1055</v>
      </c>
      <c r="N367" s="66" t="s">
        <v>1058</v>
      </c>
      <c r="O367" s="66" t="s">
        <v>1061</v>
      </c>
    </row>
    <row r="368" spans="1:22" s="118" customFormat="1" ht="20.25" customHeight="1">
      <c r="A368" s="243"/>
      <c r="B368" s="1"/>
      <c r="C368" s="3"/>
      <c r="D368" s="3"/>
      <c r="E368" s="3"/>
      <c r="F368" s="3"/>
      <c r="G368" s="3"/>
      <c r="H368" s="287"/>
      <c r="I368" s="67" t="s">
        <v>36</v>
      </c>
      <c r="J368" s="170"/>
      <c r="K368" s="79"/>
      <c r="L368" s="137" t="s">
        <v>1048</v>
      </c>
      <c r="M368" s="137" t="s">
        <v>1056</v>
      </c>
      <c r="N368" s="137" t="s">
        <v>1059</v>
      </c>
      <c r="O368" s="137" t="s">
        <v>1062</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1055</v>
      </c>
      <c r="N390" s="66" t="s">
        <v>1058</v>
      </c>
      <c r="O390" s="66" t="s">
        <v>1061</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1056</v>
      </c>
      <c r="N391" s="70" t="s">
        <v>1059</v>
      </c>
      <c r="O391" s="70" t="s">
        <v>1062</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992</v>
      </c>
      <c r="K392" s="81" t="str">
        <f t="shared" ref="K392:K397" si="12">IF(OR(COUNTIF(L392:O392,"未確認")&gt;0,COUNTIF(L392:O392,"~*")&gt;0),"※","")</f>
        <v/>
      </c>
      <c r="L392" s="147">
        <v>0</v>
      </c>
      <c r="M392" s="147">
        <v>99</v>
      </c>
      <c r="N392" s="147">
        <v>740</v>
      </c>
      <c r="O392" s="147">
        <v>153</v>
      </c>
    </row>
    <row r="393" spans="1:22" s="83" customFormat="1" ht="34.5" customHeight="1">
      <c r="A393" s="249" t="s">
        <v>773</v>
      </c>
      <c r="B393" s="84"/>
      <c r="C393" s="370"/>
      <c r="D393" s="380"/>
      <c r="E393" s="320" t="s">
        <v>224</v>
      </c>
      <c r="F393" s="321"/>
      <c r="G393" s="321"/>
      <c r="H393" s="322"/>
      <c r="I393" s="343"/>
      <c r="J393" s="140">
        <f t="shared" si="11"/>
        <v>384</v>
      </c>
      <c r="K393" s="81" t="str">
        <f t="shared" si="12"/>
        <v/>
      </c>
      <c r="L393" s="147">
        <v>0</v>
      </c>
      <c r="M393" s="147">
        <v>99</v>
      </c>
      <c r="N393" s="147">
        <v>132</v>
      </c>
      <c r="O393" s="147">
        <v>153</v>
      </c>
    </row>
    <row r="394" spans="1:22" s="83" customFormat="1" ht="34.5" customHeight="1">
      <c r="A394" s="250" t="s">
        <v>774</v>
      </c>
      <c r="B394" s="84"/>
      <c r="C394" s="370"/>
      <c r="D394" s="381"/>
      <c r="E394" s="320" t="s">
        <v>225</v>
      </c>
      <c r="F394" s="321"/>
      <c r="G394" s="321"/>
      <c r="H394" s="322"/>
      <c r="I394" s="343"/>
      <c r="J394" s="140">
        <f t="shared" si="11"/>
        <v>449</v>
      </c>
      <c r="K394" s="81" t="str">
        <f t="shared" si="12"/>
        <v/>
      </c>
      <c r="L394" s="147">
        <v>0</v>
      </c>
      <c r="M394" s="147">
        <v>0</v>
      </c>
      <c r="N394" s="147">
        <v>449</v>
      </c>
      <c r="O394" s="147">
        <v>0</v>
      </c>
    </row>
    <row r="395" spans="1:22" s="83" customFormat="1" ht="34.5" customHeight="1">
      <c r="A395" s="250" t="s">
        <v>775</v>
      </c>
      <c r="B395" s="84"/>
      <c r="C395" s="370"/>
      <c r="D395" s="382"/>
      <c r="E395" s="320" t="s">
        <v>226</v>
      </c>
      <c r="F395" s="321"/>
      <c r="G395" s="321"/>
      <c r="H395" s="322"/>
      <c r="I395" s="343"/>
      <c r="J395" s="140">
        <f t="shared" si="11"/>
        <v>159</v>
      </c>
      <c r="K395" s="81" t="str">
        <f t="shared" si="12"/>
        <v/>
      </c>
      <c r="L395" s="147">
        <v>0</v>
      </c>
      <c r="M395" s="147">
        <v>0</v>
      </c>
      <c r="N395" s="147">
        <v>159</v>
      </c>
      <c r="O395" s="147">
        <v>0</v>
      </c>
    </row>
    <row r="396" spans="1:22" s="83" customFormat="1" ht="34.5" customHeight="1">
      <c r="A396" s="250" t="s">
        <v>776</v>
      </c>
      <c r="B396" s="1"/>
      <c r="C396" s="370"/>
      <c r="D396" s="320" t="s">
        <v>227</v>
      </c>
      <c r="E396" s="321"/>
      <c r="F396" s="321"/>
      <c r="G396" s="321"/>
      <c r="H396" s="322"/>
      <c r="I396" s="343"/>
      <c r="J396" s="140">
        <f t="shared" si="11"/>
        <v>38546</v>
      </c>
      <c r="K396" s="81" t="str">
        <f t="shared" si="12"/>
        <v/>
      </c>
      <c r="L396" s="147">
        <v>0</v>
      </c>
      <c r="M396" s="147">
        <v>16720</v>
      </c>
      <c r="N396" s="147">
        <v>11266</v>
      </c>
      <c r="O396" s="147">
        <v>10560</v>
      </c>
    </row>
    <row r="397" spans="1:22" s="83" customFormat="1" ht="34.5" customHeight="1">
      <c r="A397" s="250" t="s">
        <v>777</v>
      </c>
      <c r="B397" s="119"/>
      <c r="C397" s="370"/>
      <c r="D397" s="320" t="s">
        <v>228</v>
      </c>
      <c r="E397" s="321"/>
      <c r="F397" s="321"/>
      <c r="G397" s="321"/>
      <c r="H397" s="322"/>
      <c r="I397" s="344"/>
      <c r="J397" s="140">
        <f t="shared" si="11"/>
        <v>1054</v>
      </c>
      <c r="K397" s="81" t="str">
        <f t="shared" si="12"/>
        <v/>
      </c>
      <c r="L397" s="147">
        <v>0</v>
      </c>
      <c r="M397" s="147">
        <v>105</v>
      </c>
      <c r="N397" s="147">
        <v>822</v>
      </c>
      <c r="O397" s="147">
        <v>127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1055</v>
      </c>
      <c r="N403" s="66" t="s">
        <v>1058</v>
      </c>
      <c r="O403" s="66" t="s">
        <v>1061</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1056</v>
      </c>
      <c r="N404" s="70" t="s">
        <v>1059</v>
      </c>
      <c r="O404" s="70" t="s">
        <v>1062</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992</v>
      </c>
      <c r="K405" s="81" t="str">
        <f t="shared" ref="K405:K422" si="14">IF(OR(COUNTIF(L405:O405,"未確認")&gt;0,COUNTIF(L405:O405,"~*")&gt;0),"※","")</f>
        <v/>
      </c>
      <c r="L405" s="147">
        <v>0</v>
      </c>
      <c r="M405" s="147">
        <v>99</v>
      </c>
      <c r="N405" s="147">
        <v>740</v>
      </c>
      <c r="O405" s="147">
        <v>153</v>
      </c>
    </row>
    <row r="406" spans="1:22" s="83" customFormat="1" ht="34.5" customHeight="1">
      <c r="A406" s="251" t="s">
        <v>779</v>
      </c>
      <c r="B406" s="119"/>
      <c r="C406" s="369"/>
      <c r="D406" s="375" t="s">
        <v>233</v>
      </c>
      <c r="E406" s="377" t="s">
        <v>234</v>
      </c>
      <c r="F406" s="378"/>
      <c r="G406" s="378"/>
      <c r="H406" s="379"/>
      <c r="I406" s="361"/>
      <c r="J406" s="140">
        <f t="shared" si="13"/>
        <v>250</v>
      </c>
      <c r="K406" s="81" t="str">
        <f t="shared" si="14"/>
        <v/>
      </c>
      <c r="L406" s="147">
        <v>0</v>
      </c>
      <c r="M406" s="147">
        <v>97</v>
      </c>
      <c r="N406" s="147">
        <v>0</v>
      </c>
      <c r="O406" s="147">
        <v>153</v>
      </c>
    </row>
    <row r="407" spans="1:22" s="83" customFormat="1" ht="34.5" customHeight="1">
      <c r="A407" s="251" t="s">
        <v>780</v>
      </c>
      <c r="B407" s="119"/>
      <c r="C407" s="369"/>
      <c r="D407" s="369"/>
      <c r="E407" s="320" t="s">
        <v>235</v>
      </c>
      <c r="F407" s="321"/>
      <c r="G407" s="321"/>
      <c r="H407" s="322"/>
      <c r="I407" s="361"/>
      <c r="J407" s="140">
        <f t="shared" si="13"/>
        <v>643</v>
      </c>
      <c r="K407" s="81" t="str">
        <f t="shared" si="14"/>
        <v/>
      </c>
      <c r="L407" s="147">
        <v>0</v>
      </c>
      <c r="M407" s="147">
        <v>0</v>
      </c>
      <c r="N407" s="147">
        <v>643</v>
      </c>
      <c r="O407" s="147">
        <v>0</v>
      </c>
    </row>
    <row r="408" spans="1:22" s="83" customFormat="1" ht="34.5" customHeight="1">
      <c r="A408" s="251" t="s">
        <v>781</v>
      </c>
      <c r="B408" s="119"/>
      <c r="C408" s="369"/>
      <c r="D408" s="369"/>
      <c r="E408" s="320" t="s">
        <v>236</v>
      </c>
      <c r="F408" s="321"/>
      <c r="G408" s="321"/>
      <c r="H408" s="322"/>
      <c r="I408" s="361"/>
      <c r="J408" s="140">
        <f t="shared" si="13"/>
        <v>64</v>
      </c>
      <c r="K408" s="81" t="str">
        <f t="shared" si="14"/>
        <v/>
      </c>
      <c r="L408" s="147">
        <v>0</v>
      </c>
      <c r="M408" s="147">
        <v>2</v>
      </c>
      <c r="N408" s="147">
        <v>62</v>
      </c>
      <c r="O408" s="147">
        <v>0</v>
      </c>
    </row>
    <row r="409" spans="1:22" s="83" customFormat="1" ht="34.5" customHeight="1">
      <c r="A409" s="251" t="s">
        <v>782</v>
      </c>
      <c r="B409" s="119"/>
      <c r="C409" s="369"/>
      <c r="D409" s="369"/>
      <c r="E409" s="317" t="s">
        <v>989</v>
      </c>
      <c r="F409" s="318"/>
      <c r="G409" s="318"/>
      <c r="H409" s="319"/>
      <c r="I409" s="361"/>
      <c r="J409" s="140">
        <f t="shared" si="13"/>
        <v>35</v>
      </c>
      <c r="K409" s="81" t="str">
        <f t="shared" si="14"/>
        <v/>
      </c>
      <c r="L409" s="147">
        <v>0</v>
      </c>
      <c r="M409" s="147">
        <v>0</v>
      </c>
      <c r="N409" s="147">
        <v>35</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1054</v>
      </c>
      <c r="K413" s="81" t="str">
        <f t="shared" si="14"/>
        <v/>
      </c>
      <c r="L413" s="147">
        <v>0</v>
      </c>
      <c r="M413" s="147">
        <v>105</v>
      </c>
      <c r="N413" s="147">
        <v>822</v>
      </c>
      <c r="O413" s="147">
        <v>127</v>
      </c>
    </row>
    <row r="414" spans="1:22" s="83" customFormat="1" ht="34.5" customHeight="1">
      <c r="A414" s="251" t="s">
        <v>787</v>
      </c>
      <c r="B414" s="119"/>
      <c r="C414" s="369"/>
      <c r="D414" s="375" t="s">
        <v>240</v>
      </c>
      <c r="E414" s="377" t="s">
        <v>241</v>
      </c>
      <c r="F414" s="378"/>
      <c r="G414" s="378"/>
      <c r="H414" s="379"/>
      <c r="I414" s="361"/>
      <c r="J414" s="140">
        <f t="shared" si="13"/>
        <v>272</v>
      </c>
      <c r="K414" s="81" t="str">
        <f t="shared" si="14"/>
        <v/>
      </c>
      <c r="L414" s="147">
        <v>0</v>
      </c>
      <c r="M414" s="147">
        <v>11</v>
      </c>
      <c r="N414" s="147">
        <v>252</v>
      </c>
      <c r="O414" s="147">
        <v>9</v>
      </c>
    </row>
    <row r="415" spans="1:22" s="83" customFormat="1" ht="34.5" customHeight="1">
      <c r="A415" s="251" t="s">
        <v>788</v>
      </c>
      <c r="B415" s="119"/>
      <c r="C415" s="369"/>
      <c r="D415" s="369"/>
      <c r="E415" s="320" t="s">
        <v>242</v>
      </c>
      <c r="F415" s="321"/>
      <c r="G415" s="321"/>
      <c r="H415" s="322"/>
      <c r="I415" s="361"/>
      <c r="J415" s="140">
        <f t="shared" si="13"/>
        <v>623</v>
      </c>
      <c r="K415" s="81" t="str">
        <f t="shared" si="14"/>
        <v/>
      </c>
      <c r="L415" s="147">
        <v>0</v>
      </c>
      <c r="M415" s="147">
        <v>35</v>
      </c>
      <c r="N415" s="147">
        <v>483</v>
      </c>
      <c r="O415" s="147">
        <v>105</v>
      </c>
    </row>
    <row r="416" spans="1:22" s="83" customFormat="1" ht="34.5" customHeight="1">
      <c r="A416" s="251" t="s">
        <v>789</v>
      </c>
      <c r="B416" s="119"/>
      <c r="C416" s="369"/>
      <c r="D416" s="369"/>
      <c r="E416" s="320" t="s">
        <v>243</v>
      </c>
      <c r="F416" s="321"/>
      <c r="G416" s="321"/>
      <c r="H416" s="322"/>
      <c r="I416" s="361"/>
      <c r="J416" s="140">
        <f t="shared" si="13"/>
        <v>53</v>
      </c>
      <c r="K416" s="81" t="str">
        <f t="shared" si="14"/>
        <v/>
      </c>
      <c r="L416" s="147">
        <v>0</v>
      </c>
      <c r="M416" s="147">
        <v>9</v>
      </c>
      <c r="N416" s="147">
        <v>38</v>
      </c>
      <c r="O416" s="147">
        <v>6</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0</v>
      </c>
      <c r="M417" s="147">
        <v>1</v>
      </c>
      <c r="N417" s="147">
        <v>2</v>
      </c>
      <c r="O417" s="147">
        <v>2</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0</v>
      </c>
      <c r="M418" s="147">
        <v>3</v>
      </c>
      <c r="N418" s="147">
        <v>3</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0</v>
      </c>
      <c r="M420" s="147">
        <v>6</v>
      </c>
      <c r="N420" s="147">
        <v>10</v>
      </c>
      <c r="O420" s="147">
        <v>5</v>
      </c>
    </row>
    <row r="421" spans="1:22" s="83" customFormat="1" ht="34.5" customHeight="1">
      <c r="A421" s="251" t="s">
        <v>794</v>
      </c>
      <c r="B421" s="119"/>
      <c r="C421" s="369"/>
      <c r="D421" s="369"/>
      <c r="E421" s="320" t="s">
        <v>247</v>
      </c>
      <c r="F421" s="321"/>
      <c r="G421" s="321"/>
      <c r="H421" s="322"/>
      <c r="I421" s="361"/>
      <c r="J421" s="140">
        <f t="shared" si="13"/>
        <v>74</v>
      </c>
      <c r="K421" s="81" t="str">
        <f t="shared" si="14"/>
        <v/>
      </c>
      <c r="L421" s="147">
        <v>0</v>
      </c>
      <c r="M421" s="147">
        <v>40</v>
      </c>
      <c r="N421" s="147">
        <v>34</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1055</v>
      </c>
      <c r="N428" s="66" t="s">
        <v>1058</v>
      </c>
      <c r="O428" s="66" t="s">
        <v>1061</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1056</v>
      </c>
      <c r="N429" s="70" t="s">
        <v>1059</v>
      </c>
      <c r="O429" s="70" t="s">
        <v>1062</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782</v>
      </c>
      <c r="K430" s="193" t="str">
        <f>IF(OR(COUNTIF(L430:O430,"未確認")&gt;0,COUNTIF(L430:O430,"~*")&gt;0),"※","")</f>
        <v/>
      </c>
      <c r="L430" s="147">
        <v>0</v>
      </c>
      <c r="M430" s="147">
        <v>94</v>
      </c>
      <c r="N430" s="147">
        <v>570</v>
      </c>
      <c r="O430" s="147">
        <v>118</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11</v>
      </c>
      <c r="K432" s="193" t="str">
        <f>IF(OR(COUNTIF(L432:O432,"未確認")&gt;0,COUNTIF(L432:O432,"~*")&gt;0),"※","")</f>
        <v/>
      </c>
      <c r="L432" s="147">
        <v>0</v>
      </c>
      <c r="M432" s="147">
        <v>3</v>
      </c>
      <c r="N432" s="147">
        <v>5</v>
      </c>
      <c r="O432" s="147">
        <v>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771</v>
      </c>
      <c r="K433" s="193" t="str">
        <f>IF(OR(COUNTIF(L433:O433,"未確認")&gt;0,COUNTIF(L433:O433,"~*")&gt;0),"※","")</f>
        <v/>
      </c>
      <c r="L433" s="147">
        <v>0</v>
      </c>
      <c r="M433" s="147">
        <v>91</v>
      </c>
      <c r="N433" s="147">
        <v>565</v>
      </c>
      <c r="O433" s="147">
        <v>115</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1055</v>
      </c>
      <c r="N441" s="66" t="s">
        <v>1058</v>
      </c>
      <c r="O441" s="66" t="s">
        <v>1061</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1056</v>
      </c>
      <c r="N442" s="70" t="s">
        <v>1059</v>
      </c>
      <c r="O442" s="70" t="s">
        <v>1062</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1055</v>
      </c>
      <c r="N466" s="66" t="s">
        <v>1058</v>
      </c>
      <c r="O466" s="66" t="s">
        <v>1061</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1056</v>
      </c>
      <c r="N467" s="70" t="s">
        <v>1059</v>
      </c>
      <c r="O467" s="70" t="s">
        <v>1062</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10</v>
      </c>
      <c r="K468" s="201" t="str">
        <f t="shared" ref="K468:K475" si="16">IF(OR(COUNTIF(L468:O468,"未確認")&gt;0,COUNTIF(L468:O468,"*")&gt;0),"※","")</f>
        <v/>
      </c>
      <c r="L468" s="117">
        <v>0</v>
      </c>
      <c r="M468" s="117">
        <v>0</v>
      </c>
      <c r="N468" s="117">
        <v>10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v>0</v>
      </c>
      <c r="N481" s="117" t="s">
        <v>541</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1055</v>
      </c>
      <c r="N502" s="66" t="s">
        <v>1058</v>
      </c>
      <c r="O502" s="66" t="s">
        <v>1061</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1056</v>
      </c>
      <c r="N503" s="70" t="s">
        <v>1059</v>
      </c>
      <c r="O503" s="70" t="s">
        <v>1062</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1055</v>
      </c>
      <c r="N514" s="66" t="s">
        <v>1058</v>
      </c>
      <c r="O514" s="66" t="s">
        <v>1061</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1056</v>
      </c>
      <c r="N515" s="70" t="s">
        <v>1059</v>
      </c>
      <c r="O515" s="70" t="s">
        <v>1062</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t="str">
        <f>IF(SUM(L516:O516)=0,IF(COUNTIF(L516:O516,"未確認")&gt;0,"未確認",IF(COUNTIF(L516:O516,"~*")&gt;0,"*",SUM(L516:O516))),SUM(L516:O516))</f>
        <v>*</v>
      </c>
      <c r="K516" s="201" t="str">
        <f>IF(OR(COUNTIF(L516:O516,"未確認")&gt;0,COUNTIF(L516:O516,"*")&gt;0),"※","")</f>
        <v>※</v>
      </c>
      <c r="L516" s="117">
        <v>0</v>
      </c>
      <c r="M516" s="117">
        <v>0</v>
      </c>
      <c r="N516" s="117" t="s">
        <v>541</v>
      </c>
      <c r="O516" s="117">
        <v>0</v>
      </c>
    </row>
    <row r="517" spans="1:22" s="115" customFormat="1" ht="70">
      <c r="A517" s="252" t="s">
        <v>844</v>
      </c>
      <c r="B517" s="204"/>
      <c r="C517" s="347" t="s">
        <v>327</v>
      </c>
      <c r="D517" s="348"/>
      <c r="E517" s="348"/>
      <c r="F517" s="348"/>
      <c r="G517" s="348"/>
      <c r="H517" s="349"/>
      <c r="I517" s="122" t="s">
        <v>328</v>
      </c>
      <c r="J517" s="205" t="str">
        <f>IF(SUM(L517:O517)=0,IF(COUNTIF(L517:O517,"未確認")&gt;0,"未確認",IF(COUNTIF(L517:O517,"~*")&gt;0,"*",SUM(L517:O517))),SUM(L517:O517))</f>
        <v>*</v>
      </c>
      <c r="K517" s="201" t="str">
        <f>IF(OR(COUNTIF(L517:O517,"未確認")&gt;0,COUNTIF(L517:O517,"*")&gt;0),"※","")</f>
        <v>※</v>
      </c>
      <c r="L517" s="117">
        <v>0</v>
      </c>
      <c r="M517" s="117">
        <v>0</v>
      </c>
      <c r="N517" s="117" t="s">
        <v>541</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1055</v>
      </c>
      <c r="N520" s="66" t="s">
        <v>1058</v>
      </c>
      <c r="O520" s="66" t="s">
        <v>1061</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1056</v>
      </c>
      <c r="N521" s="70" t="s">
        <v>1059</v>
      </c>
      <c r="O521" s="70" t="s">
        <v>1062</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1055</v>
      </c>
      <c r="N525" s="66" t="s">
        <v>1058</v>
      </c>
      <c r="O525" s="66" t="s">
        <v>1061</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1056</v>
      </c>
      <c r="N526" s="70" t="s">
        <v>1059</v>
      </c>
      <c r="O526" s="70" t="s">
        <v>1062</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1055</v>
      </c>
      <c r="N530" s="66" t="s">
        <v>1058</v>
      </c>
      <c r="O530" s="66" t="s">
        <v>1061</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1056</v>
      </c>
      <c r="N531" s="70" t="s">
        <v>1059</v>
      </c>
      <c r="O531" s="70" t="s">
        <v>1062</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1055</v>
      </c>
      <c r="N543" s="66" t="s">
        <v>1058</v>
      </c>
      <c r="O543" s="66" t="s">
        <v>1061</v>
      </c>
    </row>
    <row r="544" spans="1:22" s="1" customFormat="1" ht="20.25" customHeight="1">
      <c r="A544" s="243"/>
      <c r="C544" s="62"/>
      <c r="D544" s="3"/>
      <c r="E544" s="3"/>
      <c r="F544" s="3"/>
      <c r="G544" s="3"/>
      <c r="H544" s="287"/>
      <c r="I544" s="67" t="s">
        <v>36</v>
      </c>
      <c r="J544" s="68"/>
      <c r="K544" s="186"/>
      <c r="L544" s="70" t="s">
        <v>1048</v>
      </c>
      <c r="M544" s="70" t="s">
        <v>1056</v>
      </c>
      <c r="N544" s="70" t="s">
        <v>1059</v>
      </c>
      <c r="O544" s="70" t="s">
        <v>1062</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1054</v>
      </c>
      <c r="N558" s="211" t="s">
        <v>1046</v>
      </c>
      <c r="O558" s="211" t="s">
        <v>1054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v>43.4</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v>29.6</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v>25.8</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v>19.5</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v>2.7</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v>19.100000000000001</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v>35</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12.1</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5.28</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0.25</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0.25</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0</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1055</v>
      </c>
      <c r="N588" s="66" t="s">
        <v>1058</v>
      </c>
      <c r="O588" s="66" t="s">
        <v>1061</v>
      </c>
    </row>
    <row r="589" spans="1:22" s="1" customFormat="1" ht="20.25" customHeight="1">
      <c r="A589" s="243"/>
      <c r="C589" s="62"/>
      <c r="D589" s="3"/>
      <c r="E589" s="3"/>
      <c r="F589" s="3"/>
      <c r="G589" s="3"/>
      <c r="H589" s="287"/>
      <c r="I589" s="67" t="s">
        <v>36</v>
      </c>
      <c r="J589" s="68"/>
      <c r="K589" s="186"/>
      <c r="L589" s="70" t="s">
        <v>1048</v>
      </c>
      <c r="M589" s="70" t="s">
        <v>1056</v>
      </c>
      <c r="N589" s="70" t="s">
        <v>1059</v>
      </c>
      <c r="O589" s="70" t="s">
        <v>1062</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14</v>
      </c>
      <c r="K591" s="201" t="str">
        <f>IF(OR(COUNTIF(L591:O591,"未確認")&gt;0,COUNTIF(L591:O591,"*")&gt;0),"※","")</f>
        <v/>
      </c>
      <c r="L591" s="117">
        <v>0</v>
      </c>
      <c r="M591" s="117">
        <v>0</v>
      </c>
      <c r="N591" s="117">
        <v>14</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v>0</v>
      </c>
      <c r="M593" s="117">
        <v>0</v>
      </c>
      <c r="N593" s="117" t="s">
        <v>541</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525</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195</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888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396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787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t="s">
        <v>541</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1055</v>
      </c>
      <c r="N611" s="66" t="s">
        <v>1058</v>
      </c>
      <c r="O611" s="66" t="s">
        <v>1061</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1056</v>
      </c>
      <c r="N612" s="70" t="s">
        <v>1059</v>
      </c>
      <c r="O612" s="70" t="s">
        <v>1062</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1055</v>
      </c>
      <c r="N629" s="66" t="s">
        <v>1058</v>
      </c>
      <c r="O629" s="66" t="s">
        <v>1061</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1056</v>
      </c>
      <c r="N630" s="70" t="s">
        <v>1059</v>
      </c>
      <c r="O630" s="70" t="s">
        <v>1062</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v>0</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25</v>
      </c>
      <c r="K632" s="201" t="str">
        <f t="shared" si="31"/>
        <v/>
      </c>
      <c r="L632" s="117">
        <v>0</v>
      </c>
      <c r="M632" s="117">
        <v>0</v>
      </c>
      <c r="N632" s="117">
        <v>25</v>
      </c>
      <c r="O632" s="117">
        <v>0</v>
      </c>
    </row>
    <row r="633" spans="1:22" s="118" customFormat="1" ht="56">
      <c r="A633" s="252" t="s">
        <v>919</v>
      </c>
      <c r="B633" s="119"/>
      <c r="C633" s="320" t="s">
        <v>436</v>
      </c>
      <c r="D633" s="321"/>
      <c r="E633" s="321"/>
      <c r="F633" s="321"/>
      <c r="G633" s="321"/>
      <c r="H633" s="322"/>
      <c r="I633" s="122" t="s">
        <v>437</v>
      </c>
      <c r="J633" s="116">
        <f t="shared" si="30"/>
        <v>16</v>
      </c>
      <c r="K633" s="201" t="str">
        <f t="shared" si="31"/>
        <v/>
      </c>
      <c r="L633" s="117">
        <v>0</v>
      </c>
      <c r="M633" s="117">
        <v>0</v>
      </c>
      <c r="N633" s="117">
        <v>16</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1055</v>
      </c>
      <c r="N644" s="66" t="s">
        <v>1058</v>
      </c>
      <c r="O644" s="66" t="s">
        <v>1061</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1056</v>
      </c>
      <c r="N645" s="70" t="s">
        <v>1059</v>
      </c>
      <c r="O645" s="70" t="s">
        <v>1062</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105</v>
      </c>
      <c r="K646" s="201" t="str">
        <f t="shared" ref="K646:K660" si="33">IF(OR(COUNTIF(L646:O646,"未確認")&gt;0,COUNTIF(L646:O646,"*")&gt;0),"※","")</f>
        <v/>
      </c>
      <c r="L646" s="117">
        <v>0</v>
      </c>
      <c r="M646" s="117">
        <v>33</v>
      </c>
      <c r="N646" s="117">
        <v>34</v>
      </c>
      <c r="O646" s="117">
        <v>38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72</v>
      </c>
      <c r="K648" s="201" t="str">
        <f t="shared" si="33"/>
        <v/>
      </c>
      <c r="L648" s="117">
        <v>0</v>
      </c>
      <c r="M648" s="117">
        <v>23</v>
      </c>
      <c r="N648" s="117">
        <v>20</v>
      </c>
      <c r="O648" s="117">
        <v>29</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v>0</v>
      </c>
      <c r="M650" s="117" t="s">
        <v>541</v>
      </c>
      <c r="N650" s="117">
        <v>10</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37</v>
      </c>
      <c r="K655" s="201" t="str">
        <f t="shared" si="33"/>
        <v>※</v>
      </c>
      <c r="L655" s="117">
        <v>0</v>
      </c>
      <c r="M655" s="117" t="s">
        <v>541</v>
      </c>
      <c r="N655" s="117">
        <v>25</v>
      </c>
      <c r="O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24</v>
      </c>
      <c r="K657" s="201" t="str">
        <f t="shared" si="33"/>
        <v>※</v>
      </c>
      <c r="L657" s="117">
        <v>0</v>
      </c>
      <c r="M657" s="117" t="s">
        <v>541</v>
      </c>
      <c r="N657" s="117">
        <v>24</v>
      </c>
      <c r="O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38</v>
      </c>
      <c r="K659" s="201" t="str">
        <f t="shared" si="33"/>
        <v/>
      </c>
      <c r="L659" s="117">
        <v>0</v>
      </c>
      <c r="M659" s="117">
        <v>0</v>
      </c>
      <c r="N659" s="117">
        <v>0</v>
      </c>
      <c r="O659" s="117">
        <v>38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1055</v>
      </c>
      <c r="N665" s="66" t="s">
        <v>1058</v>
      </c>
      <c r="O665" s="66" t="s">
        <v>1061</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1056</v>
      </c>
      <c r="N666" s="70" t="s">
        <v>1059</v>
      </c>
      <c r="O666" s="70" t="s">
        <v>1062</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6.9</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118</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50</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37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72</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72</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43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1055</v>
      </c>
      <c r="N681" s="66" t="s">
        <v>1058</v>
      </c>
      <c r="O681" s="66" t="s">
        <v>1061</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1056</v>
      </c>
      <c r="N682" s="70" t="s">
        <v>1059</v>
      </c>
      <c r="O682" s="70" t="s">
        <v>1062</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30</v>
      </c>
      <c r="K683" s="201" t="str">
        <f>IF(OR(COUNTIF(L683:O683,"未確認")&gt;0,COUNTIF(L683:O683,"*")&gt;0),"※","")</f>
        <v/>
      </c>
      <c r="L683" s="117">
        <v>0</v>
      </c>
      <c r="M683" s="117">
        <v>30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1055</v>
      </c>
      <c r="N691" s="66" t="s">
        <v>1058</v>
      </c>
      <c r="O691" s="66" t="s">
        <v>1061</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1056</v>
      </c>
      <c r="N692" s="70" t="s">
        <v>1059</v>
      </c>
      <c r="O692" s="70" t="s">
        <v>1062</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1055</v>
      </c>
      <c r="N704" s="66" t="s">
        <v>1058</v>
      </c>
      <c r="O704" s="66" t="s">
        <v>1061</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1056</v>
      </c>
      <c r="N705" s="70" t="s">
        <v>1059</v>
      </c>
      <c r="O705" s="70" t="s">
        <v>1062</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04DF4ED-AEBD-4731-888F-83B27B405F5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2019-12-23T02:30:16Z</dcterms:modified>
</cp:coreProperties>
</file>