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２\"/>
    </mc:Choice>
  </mc:AlternateContent>
  <xr:revisionPtr revIDLastSave="0" documentId="8_{A3AAB45B-B22C-4895-B1E3-37AC78137D06}" xr6:coauthVersionLast="41" xr6:coauthVersionMax="41" xr10:uidLastSave="{00000000-0000-0000-0000-000000000000}"/>
  <bookViews>
    <workbookView xWindow="360" yWindow="490" windowWidth="75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<sst xmlns="http://schemas.openxmlformats.org/spreadsheetml/2006/main" count="2969" uniqueCount="1052">
  <si>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</si>
  <si>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</si>
  <si>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</si>
  <si>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</si>
  <si>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</si>
  <si>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</si>
  <si>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</si>
  <si>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</si>
  <si>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</si>
  <si>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</si>
  <si>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</si>
  <si>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</si>
  <si>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</si>
  <si>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</si>
  <si>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</si>
  <si>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</si>
  <si>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</si>
  <si>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</si>
  <si>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</si>
  <si>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</si>
  <si>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</si>
  <si>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</si>
  <si>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</si>
  <si>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</si>
  <si>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</si>
  <si>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</si>
  <si>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</si>
  <si>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</si>
  <si>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</si>
  <si>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</si>
  <si>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</si>
  <si>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</si>
  <si>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</si>
  <si>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</si>
  <si>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</si>
  <si>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</si>
  <si>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</si>
  <si>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</si>
  <si>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</si>
  <si>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</si>
  <si>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</si>
  <si>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</si>
  <si>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</si>
  <si>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</si>
  <si>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</si>
  <si>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</si>
  <si>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</si>
  <si>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</si>
  <si>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</si>
  <si>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</si>
  <si>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</si>
  <si>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</si>
  <si>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</si>
  <si>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</si>
  <si>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</si>
  <si>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</si>
  <si>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</si>
  <si>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</si>
  <si>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</si>
  <si>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</si>
  <si>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</si>
  <si>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</si>
  <si>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</si>
  <si>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</si>
  <si>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</si>
  <si>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</si>
  <si>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</si>
  <si>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</si>
  <si>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</si>
  <si>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</si>
  <si>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</si>
  <si>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</si>
  <si>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</si>
  <si>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</si>
  <si>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</si>
  <si>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</si>
  <si>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</si>
  <si>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</si>
  <si>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</si>
  <si>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</si>
  <si>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</si>
  <si>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</si>
  <si>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</si>
  <si>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</si>
  <si>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</si>
  <si>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</si>
  <si>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</si>
  <si>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</si>
  <si>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</si>
  <si>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</si>
  <si>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</si>
  <si>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</si>
  <si>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</si>
  <si>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</si>
  <si>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</si>
  <si>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</si>
  <si>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</si>
  <si>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</si>
  <si>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</si>
  <si>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</si>
  <si>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</si>
  <si>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</si>
  <si>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</si>
  <si>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</si>
  <si>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</si>
  <si>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</si>
  <si>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</si>
  <si>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</si>
  <si>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</si>
  <si>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</si>
  <si>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</si>
  <si>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</si>
  <si>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</si>
  <si>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</si>
  <si>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</si>
  <si>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</si>
  <si>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</si>
  <si>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</si>
  <si>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</si>
  <si>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</si>
  <si>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</si>
  <si>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</si>
  <si>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</si>
  <si>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</si>
  <si>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</si>
  <si>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</si>
  <si>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</si>
  <si>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</si>
  <si>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</si>
  <si>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</si>
  <si>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</si>
  <si>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</si>
  <si>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</si>
  <si>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</si>
  <si>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</si>
  <si>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</si>
  <si>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</si>
  <si>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</si>
  <si>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</si>
  <si>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</si>
  <si>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</si>
  <si>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</si>
  <si>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</si>
  <si>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</si>
  <si>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</si>
  <si>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</si>
  <si>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</si>
  <si>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</si>
  <si>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</si>
  <si>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</si>
  <si>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</si>
  <si>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</si>
  <si>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</si>
  <si>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</si>
  <si>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</si>
  <si>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</si>
  <si>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</si>
  <si>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</si>
  <si>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</si>
  <si>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</si>
  <si>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</si>
  <si>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</si>
  <si>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</si>
  <si>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</si>
  <si>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</si>
  <si>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</si>
  <si>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</si>
  <si>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</si>
  <si>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</si>
  <si>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</si>
  <si>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</si>
  <si>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</si>
  <si>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</si>
  <si>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</si>
  <si>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</si>
  <si>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</si>
  <si>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</si>
  <si>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</si>
  <si>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</si>
  <si>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</si>
  <si>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</si>
  <si>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</si>
  <si>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</si>
  <si>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</si>
  <si>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</si>
  <si>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</si>
  <si>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</si>
  <si>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</si>
  <si>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</si>
  <si>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</si>
  <si>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</si>
  <si>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</si>
  <si>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</si>
  <si>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</si>
  <si>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</si>
  <si>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</si>
  <si>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</si>
  <si>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</si>
  <si>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</si>
  <si>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</si>
  <si>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</si>
  <si>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</si>
  <si>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</si>
  <si>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</si>
  <si>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</si>
  <si>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</si>
  <si>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</si>
  <si>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</si>
  <si>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</si>
  <si>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</si>
  <si>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</si>
  <si>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</si>
  <si>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</si>
  <si>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</si>
  <si>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</si>
  <si>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</si>
  <si>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</si>
  <si>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</si>
  <si>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</si>
  <si>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</si>
  <si>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</si>
  <si>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</si>
  <si>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</si>
  <si>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</si>
  <si>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</si>
  <si>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</si>
  <si>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</si>
  <si>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</si>
  <si>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</si>
  <si>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</si>
  <si>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</si>
  <si>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</si>
  <si>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</si>
  <si>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</si>
  <si>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</si>
  <si>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</si>
  <si>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</si>
  <si>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</si>
  <si>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</si>
  <si>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</si>
  <si>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</si>
  <si>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</si>
  <si>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</si>
  <si>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</si>
  <si>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</si>
  <si>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</si>
  <si>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</si>
  <si>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</si>
  <si>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</si>
  <si>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</si>
  <si>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</si>
  <si>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</si>
  <si>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</si>
  <si>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</si>
  <si>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</si>
  <si>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</si>
  <si>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</si>
  <si>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</si>
  <si>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</si>
  <si>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</si>
  <si>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</si>
  <si>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</si>
  <si>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</si>
  <si>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</si>
  <si>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</si>
  <si>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</si>
  <si>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</si>
  <si>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</si>
  <si>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</si>
  <si>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</si>
  <si>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</si>
  <si>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</si>
  <si>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</si>
  <si>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</si>
  <si>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</si>
  <si>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</si>
  <si>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</si>
  <si>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</si>
  <si>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</si>
  <si>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</si>
  <si>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</si>
  <si>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</si>
  <si>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</si>
  <si>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</si>
  <si>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</si>
  <si>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</si>
  <si>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</si>
  <si>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</si>
  <si>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</si>
  <si>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</si>
  <si>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</si>
  <si>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</si>
  <si>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</si>
  <si>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</si>
  <si>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</si>
  <si>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</si>
  <si>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</si>
  <si>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</si>
  <si>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</si>
  <si>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</si>
  <si>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</si>
  <si>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</si>
  <si>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</si>
  <si>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</si>
  <si>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</si>
  <si>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</si>
  <si>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</si>
  <si>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</si>
  <si>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</si>
  <si>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</si>
  <si>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</si>
  <si>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</si>
  <si>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</si>
  <si>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</si>
  <si>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</si>
  <si>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</si>
  <si>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</si>
  <si>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</si>
  <si>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</si>
  <si>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</si>
  <si>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</si>
  <si>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</si>
  <si>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</si>
  <si>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</si>
  <si>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</si>
  <si>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</si>
  <si>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</si>
  <si>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</si>
  <si>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</si>
  <si>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</si>
  <si>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</si>
  <si>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</si>
  <si>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</si>
  <si>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</si>
  <si>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</si>
  <si>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</si>
  <si>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</si>
  <si>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</si>
  <si>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</si>
  <si>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</si>
  <si>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</si>
  <si>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</si>
  <si>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</si>
  <si>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</si>
  <si>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</si>
  <si>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</si>
  <si>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</si>
  <si>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</si>
  <si>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</si>
  <si>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</si>
  <si>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</si>
  <si>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</si>
  <si>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</si>
  <si>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</si>
  <si>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</si>
  <si>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</si>
  <si>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</si>
  <si>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</si>
  <si>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</si>
  <si>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</si>
  <si>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</si>
  <si>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</si>
  <si>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</si>
  <si>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</si>
  <si>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</si>
  <si>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</si>
  <si>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</si>
  <si>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</si>
  <si>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</si>
  <si>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</si>
  <si>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</si>
  <si>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</si>
  <si>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</si>
  <si>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</si>
  <si>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</si>
  <si>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</si>
  <si>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</si>
  <si>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</si>
  <si>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</si>
  <si>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</si>
  <si>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</si>
  <si>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</si>
  <si>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</si>
  <si>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</si>
  <si>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</si>
  <si>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</si>
  <si>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</si>
  <si>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</si>
  <si>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</si>
  <si>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</si>
  <si>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</si>
  <si>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</si>
  <si>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</si>
  <si>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</si>
  <si>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</si>
  <si>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</si>
  <si>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</si>
  <si>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</si>
  <si>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</si>
  <si>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</si>
  <si>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</si>
  <si>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</si>
  <si>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</si>
  <si>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</si>
  <si>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</si>
  <si>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</si>
  <si>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</si>
  <si>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</si>
  <si>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</si>
  <si>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</si>
  <si>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</si>
  <si>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</si>
  <si>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</si>
  <si>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</si>
  <si>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</si>
  <si>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</si>
  <si>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</si>
  <si>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</si>
  <si>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</si>
  <si>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</si>
  <si>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</si>
  <si>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</si>
  <si>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</si>
  <si>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</si>
  <si>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</si>
  <si>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</si>
  <si>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</si>
  <si>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</si>
  <si>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</si>
  <si>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</si>
  <si>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</si>
  <si>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</si>
  <si>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</si>
  <si>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</si>
  <si>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</si>
  <si>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</si>
  <si>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</si>
  <si>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</si>
  <si>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</si>
  <si>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</si>
  <si>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</si>
  <si>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</si>
  <si>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</si>
  <si>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</si>
  <si>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</si>
  <si>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</si>
  <si>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</si>
  <si>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</si>
  <si>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</si>
  <si>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</si>
  <si>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</si>
  <si>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</si>
  <si>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</si>
  <si>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</si>
  <si>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</si>
  <si>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</si>
  <si>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</si>
  <si>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</si>
  <si>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</si>
  <si>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</si>
  <si>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</si>
  <si>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</si>
  <si>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</si>
  <si>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</si>
  <si>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</si>
  <si>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</si>
  <si>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</si>
  <si>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</si>
  <si>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</si>
  <si>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</si>
  <si>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</si>
  <si>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</si>
  <si>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</si>
  <si>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</si>
  <si>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</si>
  <si>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</si>
  <si>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</si>
  <si>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</si>
  <si>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</si>
  <si>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</si>
  <si>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</si>
  <si>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</si>
  <si>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</si>
  <si>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</si>
  <si>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</si>
  <si>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</si>
  <si>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</si>
  <si>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</si>
  <si>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</si>
  <si>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</si>
  <si>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</si>
  <si>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</si>
  <si>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</si>
  <si>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</si>
  <si>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</si>
  <si>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</si>
  <si>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</si>
  <si>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</si>
  <si>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</si>
  <si>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</si>
  <si>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</si>
  <si>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</si>
  <si>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</si>
  <si>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</si>
  <si>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</si>
  <si>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</si>
  <si>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</si>
  <si>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</si>
  <si>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</si>
  <si>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</si>
  <si>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</si>
  <si>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</si>
  <si>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</si>
  <si>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</si>
  <si>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</si>
  <si>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</si>
  <si>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</si>
  <si>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</si>
  <si>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</si>
  <si>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</si>
  <si>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</si>
  <si>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</si>
  <si>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</si>
  <si>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</si>
  <si>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</si>
  <si>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</si>
  <si>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</si>
  <si>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</si>
  <si>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</si>
  <si>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</si>
  <si>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</si>
  <si>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</si>
  <si>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</si>
  <si>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</si>
  <si>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</si>
  <si>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</si>
  <si>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</si>
  <si>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</si>
  <si>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</si>
  <si>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</si>
  <si>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</si>
  <si>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</si>
  <si>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</si>
  <si>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</si>
  <si>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</si>
  <si>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</si>
  <si>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</si>
  <si>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</si>
  <si>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</si>
  <si>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</si>
  <si>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</si>
  <si>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</si>
  <si>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</si>
  <si>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</si>
  <si>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</si>
  <si>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</si>
  <si>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</si>
  <si>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</si>
  <si>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</si>
  <si>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</si>
  <si>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</si>
  <si>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</si>
  <si>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</si>
  <si>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</si>
  <si>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</si>
  <si>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</si>
  <si>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</si>
  <si>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</si>
  <si>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</si>
  <si>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</si>
  <si>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</si>
  <si>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</si>
  <si>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</si>
  <si>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</si>
  <si>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</si>
  <si>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</si>
  <si>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</si>
  <si>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</si>
  <si>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</si>
  <si>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</si>
  <si>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</si>
  <si>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</si>
  <si>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</si>
  <si>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</si>
  <si>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</si>
  <si>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</si>
  <si>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</si>
  <si>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</si>
  <si>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</si>
  <si>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</si>
  <si>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</si>
  <si>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</si>
  <si>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</si>
  <si>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</si>
  <si>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</si>
  <si>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</si>
  <si>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</si>
  <si>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</si>
  <si>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</si>
  <si>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</si>
  <si>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</si>
  <si>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</si>
  <si>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</si>
  <si>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</si>
  <si>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</si>
  <si>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</si>
  <si>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</si>
  <si>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</si>
  <si>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</si>
  <si>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</si>
  <si>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</si>
  <si>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</si>
  <si>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</si>
  <si>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</si>
  <si>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</si>
  <si>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</si>
  <si>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</si>
  <si>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</si>
  <si>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</si>
  <si>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</si>
  <si>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</si>
  <si>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</si>
  <si>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</si>
  <si>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</si>
  <si>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</si>
  <si>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</si>
  <si>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</si>
  <si>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</si>
  <si>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</si>
  <si>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</si>
  <si>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</si>
  <si>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</si>
  <si>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</si>
  <si>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</si>
  <si>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</si>
  <si>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</si>
  <si>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</si>
  <si>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</si>
  <si>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</si>
  <si>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</si>
  <si>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</si>
  <si>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</si>
  <si>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</si>
  <si>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</si>
  <si>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</si>
  <si>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</si>
  <si>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</si>
  <si>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</si>
  <si>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</si>
  <si>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</si>
  <si>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</si>
  <si>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</si>
  <si>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</si>
  <si>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</si>
  <si>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</si>
  <si>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</si>
  <si>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</si>
  <si>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</si>
  <si>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</si>
  <si>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</si>
  <si>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</si>
  <si>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</si>
  <si>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</si>
  <si>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</si>
  <si>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</si>
  <si>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</si>
  <si>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</si>
  <si>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</si>
  <si>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</si>
  <si>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</si>
  <si>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</si>
  <si>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</si>
  <si>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</si>
  <si>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</si>
  <si>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</si>
  <si>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</si>
  <si>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</si>
  <si>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</si>
  <si>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</si>
  <si>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</si>
  <si>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</si>
  <si>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</si>
  <si>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</si>
  <si>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</si>
  <si>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</si>
  <si>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</si>
  <si>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</si>
  <si>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</si>
  <si>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</si>
  <si>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</si>
  <si>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</si>
  <si>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</si>
  <si>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</si>
  <si>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</si>
  <si>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</si>
  <si>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</si>
  <si>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</si>
  <si>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</si>
  <si>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</si>
  <si>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</si>
  <si>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</si>
  <si>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</si>
  <si>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</si>
  <si>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</si>
  <si>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</si>
  <si>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</si>
  <si>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</si>
  <si>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</si>
  <si>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</si>
  <si>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</si>
  <si>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</si>
  <si>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</si>
  <si>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</si>
  <si>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</si>
  <si>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</si>
  <si>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</si>
  <si>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</si>
  <si>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</si>
  <si>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</si>
  <si>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</si>
  <si>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</si>
  <si>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</si>
  <si>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</si>
  <si>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</si>
  <si>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</si>
  <si>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</si>
  <si>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</si>
  <si>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</si>
  <si>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</si>
  <si>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</si>
  <si>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</si>
  <si>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</si>
  <si>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</si>
  <si>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</si>
  <si>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</si>
  <si>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</si>
  <si>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</si>
  <si>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</si>
  <si>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</si>
  <si>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</si>
  <si>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</si>
  <si>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</si>
  <si>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</si>
  <si>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</si>
  <si>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</si>
  <si>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</si>
  <si>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</si>
  <si>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</si>
  <si>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</si>
  <si>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</si>
  <si>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</si>
  <si>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</si>
  <si>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</si>
  <si>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</si>
  <si>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</si>
  <si>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</si>
  <si>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</si>
  <si>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</si>
  <si>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</si>
  <si>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</si>
  <si>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</si>
  <si>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</si>
  <si>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</si>
  <si>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</si>
  <si>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</si>
  <si>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</si>
  <si>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</si>
  <si>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</si>
  <si>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</si>
  <si>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</si>
  <si>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</si>
  <si>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</si>
  <si>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</si>
  <si>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</si>
  <si>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</si>
  <si>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</si>
  <si>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</si>
  <si>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</si>
  <si>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</si>
  <si>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</si>
  <si>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</si>
  <si>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</si>
  <si>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</si>
  <si>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</si>
  <si>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</si>
  <si>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</si>
  <si>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</si>
  <si>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</si>
  <si>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</si>
  <si>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</si>
  <si>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</si>
  <si>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</si>
  <si>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</si>
  <si>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</si>
  <si>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</si>
  <si>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</si>
  <si>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</si>
  <si>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</si>
  <si>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</si>
  <si>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</si>
  <si>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</si>
  <si>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</si>
  <si>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</si>
  <si>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</si>
  <si>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</si>
  <si>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</si>
  <si>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</si>
  <si>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</si>
  <si>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</si>
  <si>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</si>
  <si>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</si>
  <si>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</si>
  <si>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</si>
  <si>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</si>
  <si>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</si>
  <si>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</si>
  <si>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</si>
  <si>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</si>
  <si>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</si>
  <si>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</si>
  <si>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</si>
  <si>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</si>
  <si>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</si>
  <si>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</si>
  <si>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</si>
  <si>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</si>
  <si>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</si>
  <si>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</si>
  <si>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</si>
  <si>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</si>
  <si>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</si>
  <si>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</si>
  <si>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</si>
  <si>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</si>
  <si>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</si>
  <si>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</si>
  <si>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</si>
  <si>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</si>
  <si>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</si>
  <si>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</si>
  <si>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</si>
  <si>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</si>
  <si>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</si>
  <si>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</si>
  <si>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</si>
  <si>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</si>
  <si>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</si>
  <si>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</si>
  <si>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</si>
  <si>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</si>
  <si>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</si>
  <si>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</si>
  <si>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</si>
  <si>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</si>
  <si>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</si>
  <si>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</si>
  <si>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</si>
  <si>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</si>
  <si>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</si>
  <si>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</si>
  <si>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</si>
  <si>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</si>
  <si>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</si>
  <si>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</si>
  <si>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</si>
  <si>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</si>
  <si>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</si>
  <si>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</si>
  <si>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</si>
  <si>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</si>
  <si>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</si>
  <si>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</si>
  <si>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</si>
  <si>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</si>
  <si>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</si>
  <si>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</si>
  <si>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</si>
  <si>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</si>
  <si>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</si>
  <si>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</si>
  <si>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</si>
  <si>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</si>
  <si>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</si>
  <si>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</si>
  <si>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</si>
  <si>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</si>
  <si>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</si>
  <si>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</si>
  <si>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</si>
  <si>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</si>
  <si>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</si>
  <si>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</si>
  <si>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</si>
  <si>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</si>
  <si>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</si>
  <si>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</si>
  <si>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</si>
  <si>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</si>
  <si>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</si>
  <si>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</si>
  <si>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</si>
  <si>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</si>
  <si>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</si>
  <si>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</si>
  <si>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</si>
  <si>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</si>
  <si>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</si>
  <si>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</si>
  <si>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</si>
  <si>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</si>
  <si>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</si>
  <si>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</si>
  <si>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</si>
  <si>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</si>
  <si>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</si>
  <si>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</si>
  <si>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</si>
  <si>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</si>
  <si>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</si>
  <si>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</si>
  <si>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</si>
  <si>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</si>
  <si>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</si>
  <si>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</si>
  <si>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</si>
  <si>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</si>
  <si>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</si>
  <si>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</si>
  <si>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</si>
  <si>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</si>
  <si>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</si>
  <si>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</si>
  <si>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</si>
  <si>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</si>
  <si>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</si>
  <si>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</si>
  <si>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</si>
  <si>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</si>
  <si>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</si>
  <si>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</si>
  <si>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</si>
  <si>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</si>
  <si>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</si>
  <si>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</si>
  <si>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</si>
  <si>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</si>
  <si>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</si>
  <si>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</si>
  <si>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</si>
  <si>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</si>
  <si>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</si>
  <si>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</si>
  <si>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</si>
  <si>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</si>
  <si>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</si>
  <si>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</si>
  <si>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</si>
  <si>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</si>
  <si>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</si>
  <si>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</si>
  <si>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</si>
  <si>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</si>
  <si>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</si>
  <si>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</si>
  <si>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</si>
  <si>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</si>
  <si>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</si>
  <si>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</si>
  <si>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</si>
  <si>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</si>
  <si>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</si>
  <si>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</si>
  <si>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</si>
  <si>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</si>
  <si>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</si>
  <si>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</si>
  <si>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</si>
  <si>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</si>
  <si>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</si>
  <si>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</si>
  <si>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</si>
  <si>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</si>
  <si>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</si>
  <si>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</si>
  <si>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</si>
  <si>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</si>
  <si>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</si>
  <si>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</si>
  <si>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</si>
  <si>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</si>
  <si>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</si>
  <si>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</si>
  <si>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</si>
  <si>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</si>
  <si>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</si>
  <si>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</si>
  <si>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</si>
  <si>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</si>
  <si>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</si>
  <si>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</si>
  <si>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</si>
  <si>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</si>
  <si>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</si>
  <si>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</si>
  <si>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</si>
  <si>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</si>
  <si>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</si>
  <si>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</si>
  <si>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</si>
  <si>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</si>
  <si>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</si>
  <si>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</si>
  <si>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</si>
  <si>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</si>
  <si>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</si>
  <si>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</si>
  <si>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</si>
  <si>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</si>
  <si>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</si>
  <si>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</si>
  <si>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</si>
  <si>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</si>
  <si>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</si>
  <si>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</si>
  <si>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</si>
  <si>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</si>
  <si>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</si>
  <si>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</si>
  <si>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</si>
  <si>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</si>
  <si>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</si>
  <si>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</si>
  <si>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</si>
  <si>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</si>
  <si>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</si>
  <si>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</si>
  <si>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</si>
  <si>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上村病院</t>
    <phoneticPr fontId="3"/>
  </si>
  <si>
    <t>〒895-0051 薩摩川内市東開聞町９番２２号</t>
    <phoneticPr fontId="3"/>
  </si>
  <si>
    <t>〇</t>
  </si>
  <si>
    <t>2025年7月</t>
  </si>
  <si>
    <t>医療法人</t>
  </si>
  <si>
    <t>複数の診療科で活用</t>
  </si>
  <si>
    <t>内科</t>
  </si>
  <si>
    <t>外科</t>
  </si>
  <si>
    <t>乳腺外科</t>
  </si>
  <si>
    <t>地域包括ケア入院医療管理料１</t>
  </si>
  <si>
    <t>ＤＰＣ病院ではない</t>
  </si>
  <si>
    <t>有</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</si>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</sst>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info.pref.kagoshima.jp/qqport/SDtl?sid=104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1050</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1050</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1050</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1050</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t="s">
        <v>1039</v>
      </c>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row>
    <row r="53" spans="1:12" s="21" customFormat="1" ht="34.5" customHeight="1">
      <c r="A53" s="278" t="s">
        <v>984</v>
      </c>
      <c r="B53" s="17"/>
      <c r="C53" s="19"/>
      <c r="D53" s="19"/>
      <c r="E53" s="19"/>
      <c r="F53" s="19"/>
      <c r="G53" s="19"/>
      <c r="H53" s="20"/>
      <c r="I53" s="308" t="s">
        <v>985</v>
      </c>
      <c r="J53" s="308"/>
      <c r="K53" s="308"/>
      <c r="L53" s="29" t="s">
        <v>1040</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1050</v>
      </c>
    </row>
    <row r="90" spans="1:22" s="21" customFormat="1">
      <c r="A90" s="243"/>
      <c r="B90" s="1"/>
      <c r="C90" s="3"/>
      <c r="D90" s="3"/>
      <c r="E90" s="3"/>
      <c r="F90" s="3"/>
      <c r="G90" s="3"/>
      <c r="H90" s="286"/>
      <c r="I90" s="67" t="s">
        <v>36</v>
      </c>
      <c r="J90" s="68"/>
      <c r="K90" s="69"/>
      <c r="L90" s="262" t="s">
        <v>1051</v>
      </c>
    </row>
    <row r="91" spans="1:22" s="21" customFormat="1" ht="54" customHeight="1">
      <c r="A91" s="244" t="s">
        <v>609</v>
      </c>
      <c r="B91" s="1"/>
      <c r="C91" s="319" t="s">
        <v>37</v>
      </c>
      <c r="D91" s="320"/>
      <c r="E91" s="320"/>
      <c r="F91" s="320"/>
      <c r="G91" s="320"/>
      <c r="H91" s="321"/>
      <c r="I91" s="293" t="s">
        <v>38</v>
      </c>
      <c r="J91" s="260" t="s">
        <v>1041</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1050</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1051</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46</v>
      </c>
      <c r="K99" s="237" t="str">
        <f>IF(OR(COUNTIF(L99:L99,"未確認")&gt;0,COUNTIF(L99:L99,"~*")&gt;0),"※","")</f>
        <v/>
      </c>
      <c r="L99" s="258">
        <v>46</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46</v>
      </c>
      <c r="K101" s="237" t="str">
        <f>IF(OR(COUNTIF(L101:L101,"未確認")&gt;0,COUNTIF(L101:L101,"~*")&gt;0),"※","")</f>
        <v/>
      </c>
      <c r="L101" s="258">
        <v>46</v>
      </c>
    </row>
    <row r="102" spans="1:22" s="83" customFormat="1" ht="34.5" customHeight="1">
      <c r="A102" s="244" t="s">
        <v>610</v>
      </c>
      <c r="B102" s="84"/>
      <c r="C102" s="376"/>
      <c r="D102" s="378"/>
      <c r="E102" s="316" t="s">
        <v>612</v>
      </c>
      <c r="F102" s="317"/>
      <c r="G102" s="317"/>
      <c r="H102" s="318"/>
      <c r="I102" s="419"/>
      <c r="J102" s="256">
        <f t="shared" si="0"/>
        <v>46</v>
      </c>
      <c r="K102" s="237" t="str">
        <f t="shared" ref="K102:K111" si="1">IF(OR(COUNTIF(L101:L101,"未確認")&gt;0,COUNTIF(L101:L101,"~*")&gt;0),"※","")</f>
        <v/>
      </c>
      <c r="L102" s="258">
        <v>46</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1050</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1051</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1042</v>
      </c>
    </row>
    <row r="121" spans="1:22" s="83" customFormat="1" ht="40.5" customHeight="1">
      <c r="A121" s="244" t="s">
        <v>618</v>
      </c>
      <c r="B121" s="1"/>
      <c r="C121" s="294"/>
      <c r="D121" s="296"/>
      <c r="E121" s="333" t="s">
        <v>53</v>
      </c>
      <c r="F121" s="334"/>
      <c r="G121" s="334"/>
      <c r="H121" s="335"/>
      <c r="I121" s="353"/>
      <c r="J121" s="101"/>
      <c r="K121" s="102"/>
      <c r="L121" s="98" t="s">
        <v>1043</v>
      </c>
    </row>
    <row r="122" spans="1:22" s="83" customFormat="1" ht="40.5" customHeight="1">
      <c r="A122" s="244" t="s">
        <v>619</v>
      </c>
      <c r="B122" s="1"/>
      <c r="C122" s="294"/>
      <c r="D122" s="296"/>
      <c r="E122" s="395"/>
      <c r="F122" s="417"/>
      <c r="G122" s="417"/>
      <c r="H122" s="396"/>
      <c r="I122" s="353"/>
      <c r="J122" s="101"/>
      <c r="K122" s="102"/>
      <c r="L122" s="98" t="s">
        <v>1044</v>
      </c>
    </row>
    <row r="123" spans="1:22" s="83" customFormat="1" ht="40.5" customHeight="1">
      <c r="A123" s="244" t="s">
        <v>620</v>
      </c>
      <c r="B123" s="1"/>
      <c r="C123" s="288"/>
      <c r="D123" s="289"/>
      <c r="E123" s="376"/>
      <c r="F123" s="377"/>
      <c r="G123" s="377"/>
      <c r="H123" s="378"/>
      <c r="I123" s="340"/>
      <c r="J123" s="105"/>
      <c r="K123" s="106"/>
      <c r="L123" s="98" t="s">
        <v>1045</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1050</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1051</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46</v>
      </c>
    </row>
    <row r="133" spans="1:22" s="83" customFormat="1" ht="67.5" customHeight="1">
      <c r="A133" s="244" t="s">
        <v>622</v>
      </c>
      <c r="B133" s="84"/>
      <c r="C133" s="333" t="s">
        <v>59</v>
      </c>
      <c r="D133" s="334"/>
      <c r="E133" s="334"/>
      <c r="F133" s="334"/>
      <c r="G133" s="334"/>
      <c r="H133" s="335"/>
      <c r="I133" s="388"/>
      <c r="J133" s="101"/>
      <c r="K133" s="102"/>
      <c r="L133" s="259" t="s">
        <v>1046</v>
      </c>
    </row>
    <row r="134" spans="1:22" s="83" customFormat="1" ht="34.5" customHeight="1">
      <c r="A134" s="244" t="s">
        <v>622</v>
      </c>
      <c r="B134" s="84"/>
      <c r="C134" s="111"/>
      <c r="D134" s="112"/>
      <c r="E134" s="319" t="s">
        <v>60</v>
      </c>
      <c r="F134" s="320"/>
      <c r="G134" s="320"/>
      <c r="H134" s="321"/>
      <c r="I134" s="388"/>
      <c r="J134" s="101"/>
      <c r="K134" s="102"/>
      <c r="L134" s="82">
        <v>24</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1050</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1051</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69</v>
      </c>
      <c r="K149" s="264" t="str">
        <f t="shared" si="3"/>
        <v/>
      </c>
      <c r="L149" s="117">
        <v>69</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43</v>
      </c>
      <c r="K204" s="264" t="str">
        <f t="shared" si="5"/>
        <v/>
      </c>
      <c r="L204" s="117">
        <v>43</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1050</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1051</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1047</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1050</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1051</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1048</v>
      </c>
      <c r="K236" s="81"/>
      <c r="L236" s="110"/>
    </row>
    <row r="237" spans="1:22" s="83" customFormat="1" ht="34.5" customHeight="1">
      <c r="A237" s="248" t="s">
        <v>627</v>
      </c>
      <c r="B237" s="119"/>
      <c r="C237" s="319" t="s">
        <v>130</v>
      </c>
      <c r="D237" s="320"/>
      <c r="E237" s="320"/>
      <c r="F237" s="320"/>
      <c r="G237" s="320"/>
      <c r="H237" s="321"/>
      <c r="I237" s="406"/>
      <c r="J237" s="260" t="s">
        <v>1048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1050</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1051</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1050</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1051</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1048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1050</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1051</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6</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0.5</v>
      </c>
      <c r="K270" s="81" t="str">
        <f t="shared" si="8"/>
        <v/>
      </c>
      <c r="L270" s="148">
        <v>0.5</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9</v>
      </c>
      <c r="K273" s="81" t="str">
        <f t="shared" si="8"/>
        <v/>
      </c>
      <c r="L273" s="147">
        <v>9</v>
      </c>
    </row>
    <row r="274" spans="1:12" s="83" customFormat="1" ht="34.5" customHeight="1">
      <c r="A274" s="249" t="s">
        <v>727</v>
      </c>
      <c r="B274" s="120"/>
      <c r="C274" s="371"/>
      <c r="D274" s="371"/>
      <c r="E274" s="371"/>
      <c r="F274" s="371"/>
      <c r="G274" s="370" t="s">
        <v>148</v>
      </c>
      <c r="H274" s="370"/>
      <c r="I274" s="403"/>
      <c r="J274" s="266">
        <f t="shared" si="9"/>
        <v>0.9</v>
      </c>
      <c r="K274" s="81" t="str">
        <f t="shared" si="8"/>
        <v/>
      </c>
      <c r="L274" s="148">
        <v>0.9</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3</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0.6</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2</v>
      </c>
      <c r="M297" s="147">
        <v>7</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3</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1050</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1051</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0.2</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3</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1050</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1051</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1050</v>
      </c>
    </row>
    <row r="368" spans="1:22" s="118" customFormat="1" ht="20.25" customHeight="1">
      <c r="A368" s="243"/>
      <c r="B368" s="1"/>
      <c r="C368" s="3"/>
      <c r="D368" s="3"/>
      <c r="E368" s="3"/>
      <c r="F368" s="3"/>
      <c r="G368" s="3"/>
      <c r="H368" s="286"/>
      <c r="I368" s="67" t="s">
        <v>36</v>
      </c>
      <c r="J368" s="170"/>
      <c r="K368" s="79"/>
      <c r="L368" s="137" t="s">
        <v>1051</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1050</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1051</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769</v>
      </c>
      <c r="K392" s="81" t="str">
        <f t="shared" ref="K392:K397" si="11">IF(OR(COUNTIF(L392:L392,"未確認")&gt;0,COUNTIF(L392:L392,"~*")&gt;0),"※","")</f>
        <v/>
      </c>
      <c r="L392" s="147">
        <v>769</v>
      </c>
    </row>
    <row r="393" spans="1:22" s="83" customFormat="1" ht="34.5" customHeight="1">
      <c r="A393" s="249" t="s">
        <v>773</v>
      </c>
      <c r="B393" s="84"/>
      <c r="C393" s="369"/>
      <c r="D393" s="379"/>
      <c r="E393" s="319" t="s">
        <v>224</v>
      </c>
      <c r="F393" s="320"/>
      <c r="G393" s="320"/>
      <c r="H393" s="321"/>
      <c r="I393" s="342"/>
      <c r="J393" s="140">
        <f t="shared" si="10"/>
        <v>589</v>
      </c>
      <c r="K393" s="81" t="str">
        <f t="shared" si="11"/>
        <v/>
      </c>
      <c r="L393" s="147">
        <v>589</v>
      </c>
    </row>
    <row r="394" spans="1:22" s="83" customFormat="1" ht="34.5" customHeight="1">
      <c r="A394" s="250" t="s">
        <v>774</v>
      </c>
      <c r="B394" s="84"/>
      <c r="C394" s="369"/>
      <c r="D394" s="380"/>
      <c r="E394" s="319" t="s">
        <v>225</v>
      </c>
      <c r="F394" s="320"/>
      <c r="G394" s="320"/>
      <c r="H394" s="321"/>
      <c r="I394" s="342"/>
      <c r="J394" s="140">
        <f t="shared" si="10"/>
        <v>150</v>
      </c>
      <c r="K394" s="81" t="str">
        <f t="shared" si="11"/>
        <v/>
      </c>
      <c r="L394" s="147">
        <v>150</v>
      </c>
    </row>
    <row r="395" spans="1:22" s="83" customFormat="1" ht="34.5" customHeight="1">
      <c r="A395" s="250" t="s">
        <v>775</v>
      </c>
      <c r="B395" s="84"/>
      <c r="C395" s="369"/>
      <c r="D395" s="381"/>
      <c r="E395" s="319" t="s">
        <v>226</v>
      </c>
      <c r="F395" s="320"/>
      <c r="G395" s="320"/>
      <c r="H395" s="321"/>
      <c r="I395" s="342"/>
      <c r="J395" s="140">
        <f t="shared" si="10"/>
        <v>30</v>
      </c>
      <c r="K395" s="81" t="str">
        <f t="shared" si="11"/>
        <v/>
      </c>
      <c r="L395" s="147">
        <v>30</v>
      </c>
    </row>
    <row r="396" spans="1:22" s="83" customFormat="1" ht="34.5" customHeight="1">
      <c r="A396" s="250" t="s">
        <v>776</v>
      </c>
      <c r="B396" s="1"/>
      <c r="C396" s="369"/>
      <c r="D396" s="319" t="s">
        <v>227</v>
      </c>
      <c r="E396" s="320"/>
      <c r="F396" s="320"/>
      <c r="G396" s="320"/>
      <c r="H396" s="321"/>
      <c r="I396" s="342"/>
      <c r="J396" s="140">
        <f t="shared" si="10"/>
        <v>13508</v>
      </c>
      <c r="K396" s="81" t="str">
        <f t="shared" si="11"/>
        <v/>
      </c>
      <c r="L396" s="147">
        <v>13508</v>
      </c>
    </row>
    <row r="397" spans="1:22" s="83" customFormat="1" ht="34.5" customHeight="1">
      <c r="A397" s="250" t="s">
        <v>777</v>
      </c>
      <c r="B397" s="119"/>
      <c r="C397" s="369"/>
      <c r="D397" s="319" t="s">
        <v>228</v>
      </c>
      <c r="E397" s="320"/>
      <c r="F397" s="320"/>
      <c r="G397" s="320"/>
      <c r="H397" s="321"/>
      <c r="I397" s="343"/>
      <c r="J397" s="140">
        <f t="shared" si="10"/>
        <v>769</v>
      </c>
      <c r="K397" s="81" t="str">
        <f t="shared" si="11"/>
        <v/>
      </c>
      <c r="L397" s="147">
        <v>769</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1050</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1051</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769</v>
      </c>
      <c r="K405" s="81" t="str">
        <f t="shared" ref="K405:K422" si="13">IF(OR(COUNTIF(L405:L405,"未確認")&gt;0,COUNTIF(L405:L405,"~*")&gt;0),"※","")</f>
        <v/>
      </c>
      <c r="L405" s="147">
        <v>769</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556</v>
      </c>
      <c r="K407" s="81" t="str">
        <f t="shared" si="13"/>
        <v/>
      </c>
      <c r="L407" s="147">
        <v>556</v>
      </c>
    </row>
    <row r="408" spans="1:22" s="83" customFormat="1" ht="34.5" customHeight="1">
      <c r="A408" s="251" t="s">
        <v>781</v>
      </c>
      <c r="B408" s="119"/>
      <c r="C408" s="368"/>
      <c r="D408" s="368"/>
      <c r="E408" s="319" t="s">
        <v>236</v>
      </c>
      <c r="F408" s="320"/>
      <c r="G408" s="320"/>
      <c r="H408" s="321"/>
      <c r="I408" s="360"/>
      <c r="J408" s="140">
        <f t="shared" si="12"/>
        <v>118</v>
      </c>
      <c r="K408" s="81" t="str">
        <f t="shared" si="13"/>
        <v/>
      </c>
      <c r="L408" s="147">
        <v>118</v>
      </c>
    </row>
    <row r="409" spans="1:22" s="83" customFormat="1" ht="34.5" customHeight="1">
      <c r="A409" s="251" t="s">
        <v>782</v>
      </c>
      <c r="B409" s="119"/>
      <c r="C409" s="368"/>
      <c r="D409" s="368"/>
      <c r="E409" s="316" t="s">
        <v>989</v>
      </c>
      <c r="F409" s="317"/>
      <c r="G409" s="317"/>
      <c r="H409" s="318"/>
      <c r="I409" s="360"/>
      <c r="J409" s="140">
        <f t="shared" si="12"/>
        <v>95</v>
      </c>
      <c r="K409" s="81" t="str">
        <f t="shared" si="13"/>
        <v/>
      </c>
      <c r="L409" s="147">
        <v>95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769</v>
      </c>
      <c r="K413" s="81" t="str">
        <f t="shared" si="13"/>
        <v/>
      </c>
      <c r="L413" s="147">
        <v>769</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595</v>
      </c>
      <c r="K415" s="81" t="str">
        <f t="shared" si="13"/>
        <v/>
      </c>
      <c r="L415" s="147">
        <v>595</v>
      </c>
    </row>
    <row r="416" spans="1:22" s="83" customFormat="1" ht="34.5" customHeight="1">
      <c r="A416" s="251" t="s">
        <v>789</v>
      </c>
      <c r="B416" s="119"/>
      <c r="C416" s="368"/>
      <c r="D416" s="368"/>
      <c r="E416" s="319" t="s">
        <v>243</v>
      </c>
      <c r="F416" s="320"/>
      <c r="G416" s="320"/>
      <c r="H416" s="321"/>
      <c r="I416" s="360"/>
      <c r="J416" s="140">
        <f t="shared" si="12"/>
        <v>42</v>
      </c>
      <c r="K416" s="81" t="str">
        <f t="shared" si="13"/>
        <v/>
      </c>
      <c r="L416" s="147">
        <v>42</v>
      </c>
    </row>
    <row r="417" spans="1:22" s="83" customFormat="1" ht="34.5" customHeight="1">
      <c r="A417" s="251" t="s">
        <v>790</v>
      </c>
      <c r="B417" s="119"/>
      <c r="C417" s="368"/>
      <c r="D417" s="368"/>
      <c r="E417" s="319" t="s">
        <v>244</v>
      </c>
      <c r="F417" s="320"/>
      <c r="G417" s="320"/>
      <c r="H417" s="321"/>
      <c r="I417" s="360"/>
      <c r="J417" s="140">
        <f t="shared" si="12"/>
        <v>76</v>
      </c>
      <c r="K417" s="81" t="str">
        <f t="shared" si="13"/>
        <v/>
      </c>
      <c r="L417" s="147">
        <v>76</v>
      </c>
    </row>
    <row r="418" spans="1:22" s="83" customFormat="1" ht="34.5" customHeight="1">
      <c r="A418" s="251" t="s">
        <v>791</v>
      </c>
      <c r="B418" s="119"/>
      <c r="C418" s="368"/>
      <c r="D418" s="368"/>
      <c r="E418" s="319" t="s">
        <v>245</v>
      </c>
      <c r="F418" s="320"/>
      <c r="G418" s="320"/>
      <c r="H418" s="321"/>
      <c r="I418" s="360"/>
      <c r="J418" s="140">
        <f t="shared" si="12"/>
        <v>6</v>
      </c>
      <c r="K418" s="81" t="str">
        <f t="shared" si="13"/>
        <v/>
      </c>
      <c r="L418" s="147">
        <v>6</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v>
      </c>
      <c r="K420" s="81" t="str">
        <f t="shared" si="13"/>
        <v/>
      </c>
      <c r="L420" s="147">
        <v>6</v>
      </c>
    </row>
    <row r="421" spans="1:22" s="83" customFormat="1" ht="34.5" customHeight="1">
      <c r="A421" s="251" t="s">
        <v>794</v>
      </c>
      <c r="B421" s="119"/>
      <c r="C421" s="368"/>
      <c r="D421" s="368"/>
      <c r="E421" s="319" t="s">
        <v>247</v>
      </c>
      <c r="F421" s="320"/>
      <c r="G421" s="320"/>
      <c r="H421" s="321"/>
      <c r="I421" s="360"/>
      <c r="J421" s="140">
        <f t="shared" si="12"/>
        <v>44</v>
      </c>
      <c r="K421" s="81" t="str">
        <f t="shared" si="13"/>
        <v/>
      </c>
      <c r="L421" s="147">
        <v>44</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1050</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1051</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769</v>
      </c>
      <c r="K430" s="193" t="str">
        <f>IF(OR(COUNTIF(L430:L430,"未確認")&gt;0,COUNTIF(L430:L430,"~*")&gt;0),"※","")</f>
        <v/>
      </c>
      <c r="L430" s="147">
        <v>769</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82</v>
      </c>
      <c r="K432" s="193" t="str">
        <f>IF(OR(COUNTIF(L432:L432,"未確認")&gt;0,COUNTIF(L432:L432,"~*")&gt;0),"※","")</f>
        <v/>
      </c>
      <c r="L432" s="147">
        <v>82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44</v>
      </c>
      <c r="K433" s="193" t="str">
        <f>IF(OR(COUNTIF(L433:L433,"未確認")&gt;0,COUNTIF(L433:L433,"~*")&gt;0),"※","")</f>
        <v/>
      </c>
      <c r="L433" s="147">
        <v>44</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643</v>
      </c>
      <c r="K434" s="193" t="str">
        <f>IF(OR(COUNTIF(L434:L434,"未確認")&gt;0,COUNTIF(L434:L434,"~*")&gt;0),"※","")</f>
        <v/>
      </c>
      <c r="L434" s="147">
        <v>643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1050</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1051</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16</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1</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15</v>
      </c>
      <c r="K445" s="187" t="str">
        <f t="shared" si="14"/>
        <v/>
      </c>
      <c r="L445" s="269"/>
    </row>
    <row r="446" spans="1:22" s="83" customFormat="1" ht="34.5" customHeight="1">
      <c r="A446" s="251" t="s">
        <v>804</v>
      </c>
      <c r="B446" s="119"/>
      <c r="C446" s="357" t="s">
        <v>267</v>
      </c>
      <c r="D446" s="358"/>
      <c r="E446" s="358"/>
      <c r="F446" s="358"/>
      <c r="G446" s="358"/>
      <c r="H446" s="359"/>
      <c r="I446" s="326"/>
      <c r="J446" s="192">
        <v>45</v>
      </c>
      <c r="K446" s="187" t="str">
        <f t="shared" si="14"/>
        <v/>
      </c>
      <c r="L446" s="269"/>
    </row>
    <row r="447" spans="1:22" s="83" customFormat="1" ht="34.5" customHeight="1">
      <c r="A447" s="251" t="s">
        <v>805</v>
      </c>
      <c r="B447" s="119"/>
      <c r="C447" s="188"/>
      <c r="D447" s="196"/>
      <c r="E447" s="319" t="s">
        <v>268</v>
      </c>
      <c r="F447" s="320"/>
      <c r="G447" s="320"/>
      <c r="H447" s="321"/>
      <c r="I447" s="326"/>
      <c r="J447" s="192">
        <v>45</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1050</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1051</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12</v>
      </c>
      <c r="K468" s="201" t="str">
        <f t="shared" ref="K468:K475" si="15">IF(OR(COUNTIF(L468:L468,"未確認")&gt;0,COUNTIF(L468:L468,"*")&gt;0),"※","")</f>
        <v/>
      </c>
      <c r="L468" s="117">
        <v>12</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t="str">
        <f t="shared" si="16"/>
        <v>*</v>
      </c>
      <c r="K470" s="201" t="str">
        <f t="shared" si="15"/>
        <v>※</v>
      </c>
      <c r="L470" s="117" t="s">
        <v>541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t="str">
        <f t="shared" si="16"/>
        <v>*</v>
      </c>
      <c r="K475" s="201" t="str">
        <f t="shared" si="15"/>
        <v>※</v>
      </c>
      <c r="L475" s="117" t="s">
        <v>541</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t="str">
        <f t="shared" si="16"/>
        <v>*</v>
      </c>
      <c r="K476" s="201" t="str">
        <f>IF(OR(COUNTIF(L476:L476,"未確認")&gt;0,COUNTIF(L476:L476,"~")&gt;0),"※","")</f>
        <v/>
      </c>
      <c r="L476" s="117" t="s">
        <v>541</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15</v>
      </c>
      <c r="K481" s="201" t="str">
        <f t="shared" si="17"/>
        <v/>
      </c>
      <c r="L481" s="117">
        <v>15</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t="str">
        <f t="shared" si="18"/>
        <v>*</v>
      </c>
      <c r="K483" s="201" t="str">
        <f t="shared" si="17"/>
        <v>※</v>
      </c>
      <c r="L483" s="117" t="s">
        <v>541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t="str">
        <f t="shared" si="18"/>
        <v>*</v>
      </c>
      <c r="K488" s="201" t="str">
        <f t="shared" si="17"/>
        <v>※</v>
      </c>
      <c r="L488" s="117" t="s">
        <v>541</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t="str">
        <f t="shared" si="18"/>
        <v>*</v>
      </c>
      <c r="K489" s="201" t="str">
        <f t="shared" si="17"/>
        <v>※</v>
      </c>
      <c r="L489" s="117" t="s">
        <v>541</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t="str">
        <f t="shared" si="18"/>
        <v>*</v>
      </c>
      <c r="K490" s="201" t="str">
        <f t="shared" si="17"/>
        <v>※</v>
      </c>
      <c r="L490" s="117" t="s">
        <v>541</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1050</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1051</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t="str">
        <f t="shared" ref="J504:J511" si="19">IF(SUM(L504:L504)=0,IF(COUNTIF(L504:L504,"未確認")&gt;0,"未確認",IF(COUNTIF(L504:L504,"~*")&gt;0,"*",SUM(L504:L504))),SUM(L504:L504))</f>
        <v>*</v>
      </c>
      <c r="K504" s="201" t="str">
        <f t="shared" ref="K504:K511" si="20">IF(OR(COUNTIF(L504:L504,"未確認")&gt;0,COUNTIF(L504:L504,"*")&gt;0),"※","")</f>
        <v>※</v>
      </c>
      <c r="L504" s="117" t="s">
        <v>541</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t="str">
        <f t="shared" si="19"/>
        <v>*</v>
      </c>
      <c r="K505" s="201" t="str">
        <f t="shared" si="20"/>
        <v>※</v>
      </c>
      <c r="L505" s="117" t="s">
        <v>541</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t="str">
        <f t="shared" si="19"/>
        <v>*</v>
      </c>
      <c r="K506" s="201" t="str">
        <f t="shared" si="20"/>
        <v>※</v>
      </c>
      <c r="L506" s="117" t="s">
        <v>541</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t="str">
        <f t="shared" si="19"/>
        <v>*</v>
      </c>
      <c r="K510" s="201" t="str">
        <f t="shared" si="20"/>
        <v>※</v>
      </c>
      <c r="L510" s="117" t="s">
        <v>541</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1050</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1051</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1050</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1051</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1050</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1051</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1050</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1051</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1050</v>
      </c>
    </row>
    <row r="544" spans="1:22" s="1" customFormat="1" ht="20.25" customHeight="1">
      <c r="A544" s="243"/>
      <c r="C544" s="62"/>
      <c r="D544" s="3"/>
      <c r="E544" s="3"/>
      <c r="F544" s="3"/>
      <c r="G544" s="3"/>
      <c r="H544" s="286"/>
      <c r="I544" s="67" t="s">
        <v>36</v>
      </c>
      <c r="J544" s="68"/>
      <c r="K544" s="186"/>
      <c r="L544" s="70" t="s">
        <v>1051</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1049</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56.1</v>
      </c>
    </row>
    <row r="561" spans="1:12" s="91" customFormat="1" ht="34.5" customHeight="1">
      <c r="A561" s="251" t="s">
        <v>871</v>
      </c>
      <c r="B561" s="119"/>
      <c r="C561" s="209"/>
      <c r="D561" s="330" t="s">
        <v>377</v>
      </c>
      <c r="E561" s="341"/>
      <c r="F561" s="341"/>
      <c r="G561" s="341"/>
      <c r="H561" s="331"/>
      <c r="I561" s="342"/>
      <c r="J561" s="207"/>
      <c r="K561" s="210"/>
      <c r="L561" s="211">
        <v>45.3</v>
      </c>
    </row>
    <row r="562" spans="1:12" s="91" customFormat="1" ht="34.5" customHeight="1">
      <c r="A562" s="251" t="s">
        <v>872</v>
      </c>
      <c r="B562" s="119"/>
      <c r="C562" s="209"/>
      <c r="D562" s="330" t="s">
        <v>992</v>
      </c>
      <c r="E562" s="341"/>
      <c r="F562" s="341"/>
      <c r="G562" s="341"/>
      <c r="H562" s="331"/>
      <c r="I562" s="342"/>
      <c r="J562" s="207"/>
      <c r="K562" s="210"/>
      <c r="L562" s="211">
        <v>27.7</v>
      </c>
    </row>
    <row r="563" spans="1:12" s="91" customFormat="1" ht="34.5" customHeight="1">
      <c r="A563" s="251" t="s">
        <v>873</v>
      </c>
      <c r="B563" s="119"/>
      <c r="C563" s="209"/>
      <c r="D563" s="330" t="s">
        <v>379</v>
      </c>
      <c r="E563" s="341"/>
      <c r="F563" s="341"/>
      <c r="G563" s="341"/>
      <c r="H563" s="331"/>
      <c r="I563" s="342"/>
      <c r="J563" s="207"/>
      <c r="K563" s="210"/>
      <c r="L563" s="211">
        <v>3</v>
      </c>
    </row>
    <row r="564" spans="1:12" s="91" customFormat="1" ht="34.5" customHeight="1">
      <c r="A564" s="251" t="s">
        <v>874</v>
      </c>
      <c r="B564" s="119"/>
      <c r="C564" s="209"/>
      <c r="D564" s="330" t="s">
        <v>380</v>
      </c>
      <c r="E564" s="341"/>
      <c r="F564" s="341"/>
      <c r="G564" s="341"/>
      <c r="H564" s="331"/>
      <c r="I564" s="342"/>
      <c r="J564" s="207"/>
      <c r="K564" s="210"/>
      <c r="L564" s="211">
        <v>0.8</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27.7</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44.5</v>
      </c>
    </row>
    <row r="569" spans="1:12" s="91" customFormat="1" ht="34.5" customHeight="1">
      <c r="A569" s="251" t="s">
        <v>878</v>
      </c>
      <c r="B569" s="119"/>
      <c r="C569" s="209"/>
      <c r="D569" s="330" t="s">
        <v>377</v>
      </c>
      <c r="E569" s="341"/>
      <c r="F569" s="341"/>
      <c r="G569" s="341"/>
      <c r="H569" s="331"/>
      <c r="I569" s="342"/>
      <c r="J569" s="207"/>
      <c r="K569" s="210"/>
      <c r="L569" s="211">
        <v>20.6</v>
      </c>
    </row>
    <row r="570" spans="1:12" s="91" customFormat="1" ht="34.5" customHeight="1">
      <c r="A570" s="251" t="s">
        <v>879</v>
      </c>
      <c r="B570" s="119"/>
      <c r="C570" s="209"/>
      <c r="D570" s="330" t="s">
        <v>992</v>
      </c>
      <c r="E570" s="341"/>
      <c r="F570" s="341"/>
      <c r="G570" s="341"/>
      <c r="H570" s="331"/>
      <c r="I570" s="342"/>
      <c r="J570" s="207"/>
      <c r="K570" s="210"/>
      <c r="L570" s="211">
        <v>18.399999999999999</v>
      </c>
    </row>
    <row r="571" spans="1:12" s="91" customFormat="1" ht="34.5" customHeight="1">
      <c r="A571" s="251" t="s">
        <v>880</v>
      </c>
      <c r="B571" s="119"/>
      <c r="C571" s="209"/>
      <c r="D571" s="330" t="s">
        <v>379</v>
      </c>
      <c r="E571" s="341"/>
      <c r="F571" s="341"/>
      <c r="G571" s="341"/>
      <c r="H571" s="331"/>
      <c r="I571" s="342"/>
      <c r="J571" s="207"/>
      <c r="K571" s="210"/>
      <c r="L571" s="211">
        <v>7.6</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1.2</v>
      </c>
    </row>
    <row r="574" spans="1:12" s="91" customFormat="1" ht="34.5" customHeight="1">
      <c r="A574" s="251" t="s">
        <v>883</v>
      </c>
      <c r="B574" s="119"/>
      <c r="C574" s="212"/>
      <c r="D574" s="330" t="s">
        <v>993</v>
      </c>
      <c r="E574" s="341"/>
      <c r="F574" s="341"/>
      <c r="G574" s="341"/>
      <c r="H574" s="331"/>
      <c r="I574" s="342"/>
      <c r="J574" s="213"/>
      <c r="K574" s="214"/>
      <c r="L574" s="211">
        <v>27.1</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1050</v>
      </c>
    </row>
    <row r="589" spans="1:22" s="1" customFormat="1" ht="20.25" customHeight="1">
      <c r="A589" s="243"/>
      <c r="C589" s="62"/>
      <c r="D589" s="3"/>
      <c r="E589" s="3"/>
      <c r="F589" s="3"/>
      <c r="G589" s="3"/>
      <c r="H589" s="286"/>
      <c r="I589" s="67" t="s">
        <v>36</v>
      </c>
      <c r="J589" s="68"/>
      <c r="K589" s="186"/>
      <c r="L589" s="70" t="s">
        <v>1051</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t="str">
        <f>IF(SUM(L591:L591)=0,IF(COUNTIF(L591:L591,"未確認")&gt;0,"未確認",IF(COUNTIF(L591:L591,"~*")&gt;0,"*",SUM(L591:L591))),SUM(L591:L591))</f>
        <v>*</v>
      </c>
      <c r="K591" s="201" t="str">
        <f>IF(OR(COUNTIF(L591:L591,"未確認")&gt;0,COUNTIF(L591:L591,"*")&gt;0),"※","")</f>
        <v>※</v>
      </c>
      <c r="L591" s="117" t="s">
        <v>541</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t="str">
        <f>IF(SUM(L593:L593)=0,IF(COUNTIF(L593:L593,"未確認")&gt;0,"未確認",IF(COUNTIF(L593:L593,"~*")&gt;0,"*",SUM(L593:L593))),SUM(L593:L593))</f>
        <v>*</v>
      </c>
      <c r="K593" s="201" t="str">
        <f>IF(OR(COUNTIF(L593:L593,"未確認")&gt;0,COUNTIF(L593:L593,"*")&gt;0),"※","")</f>
        <v>※</v>
      </c>
      <c r="L593" s="117" t="s">
        <v>541</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643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30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368</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26</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158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1050</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1051</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t="str">
        <f t="shared" si="27"/>
        <v>*</v>
      </c>
      <c r="K618" s="201" t="str">
        <f t="shared" si="28"/>
        <v>※</v>
      </c>
      <c r="L618" s="117" t="s">
        <v>541</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1050</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1051</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f t="shared" si="29"/>
        <v>13</v>
      </c>
      <c r="K632" s="201" t="str">
        <f t="shared" si="30"/>
        <v/>
      </c>
      <c r="L632" s="117">
        <v>13</v>
      </c>
    </row>
    <row r="633" spans="1:22" s="118" customFormat="1" ht="56">
      <c r="A633" s="252" t="s">
        <v>919</v>
      </c>
      <c r="B633" s="119"/>
      <c r="C633" s="319" t="s">
        <v>436</v>
      </c>
      <c r="D633" s="320"/>
      <c r="E633" s="320"/>
      <c r="F633" s="320"/>
      <c r="G633" s="320"/>
      <c r="H633" s="321"/>
      <c r="I633" s="122" t="s">
        <v>437</v>
      </c>
      <c r="J633" s="116">
        <f t="shared" si="29"/>
        <v>11</v>
      </c>
      <c r="K633" s="201" t="str">
        <f t="shared" si="30"/>
        <v/>
      </c>
      <c r="L633" s="117">
        <v>11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1050</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1051</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21</v>
      </c>
      <c r="K646" s="201" t="str">
        <f t="shared" ref="K646:K660" si="32">IF(OR(COUNTIF(L646:L646,"未確認")&gt;0,COUNTIF(L646:L646,"*")&gt;0),"※","")</f>
        <v/>
      </c>
      <c r="L646" s="117">
        <v>21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t="str">
        <f t="shared" si="31"/>
        <v>*</v>
      </c>
      <c r="K653" s="201" t="str">
        <f t="shared" si="32"/>
        <v>※</v>
      </c>
      <c r="L653" s="117" t="s">
        <v>541</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1050</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1051</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0</v>
      </c>
    </row>
    <row r="669" spans="1:22" s="83" customFormat="1" ht="56.15"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5" customHeight="1">
      <c r="A671" s="251" t="s">
        <v>954</v>
      </c>
      <c r="B671" s="84"/>
      <c r="C671" s="227"/>
      <c r="D671" s="228"/>
      <c r="E671" s="322" t="s">
        <v>487</v>
      </c>
      <c r="F671" s="323"/>
      <c r="G671" s="323"/>
      <c r="H671" s="324"/>
      <c r="I671" s="326"/>
      <c r="J671" s="223"/>
      <c r="K671" s="224"/>
      <c r="L671" s="300">
        <v>0</v>
      </c>
    </row>
    <row r="672" spans="1:22" s="83" customFormat="1" ht="25.75" customHeight="1">
      <c r="A672" s="251" t="s">
        <v>955</v>
      </c>
      <c r="B672" s="84"/>
      <c r="C672" s="229"/>
      <c r="D672" s="285"/>
      <c r="E672" s="328"/>
      <c r="F672" s="329"/>
      <c r="G672" s="330" t="s">
        <v>1003</v>
      </c>
      <c r="H672" s="331"/>
      <c r="I672" s="327"/>
      <c r="J672" s="223"/>
      <c r="K672" s="224"/>
      <c r="L672" s="300">
        <v>0</v>
      </c>
    </row>
    <row r="673" spans="1:22" s="115" customFormat="1" ht="80.150000000000006"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5"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1050</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1051</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1050</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1051</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1050</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1051</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29D6B96-4BB3-4FF7-9CDE-F422A01D2D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2019-12-23T02:29:37Z</dcterms:modified>
</cp:coreProperties>
</file>