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27D2B16-DD1D-44DF-A03B-F4E5844C7BB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<sst xmlns="http://schemas.openxmlformats.org/spreadsheetml/2006/main" count="3564" uniqueCount="1064">
  <si>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</si>
  <si>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</si>
  <si>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</si>
  <si>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</si>
  <si>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</si>
  <si>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</si>
  <si>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</si>
  <si>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</si>
  <si>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</si>
  <si>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</si>
  <si>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</si>
  <si>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</si>
  <si>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</si>
  <si>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</si>
  <si>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</si>
  <si>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</si>
  <si>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</si>
  <si>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</si>
  <si>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</si>
  <si>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</si>
  <si>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</si>
  <si>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</si>
  <si>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</si>
  <si>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</si>
  <si>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</si>
  <si>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</si>
  <si>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</si>
  <si>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</si>
  <si>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</si>
  <si>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</si>
  <si>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</si>
  <si>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</si>
  <si>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</si>
  <si>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</si>
  <si>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</si>
  <si>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</si>
  <si>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</si>
  <si>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</si>
  <si>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</si>
  <si>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</si>
  <si>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</si>
  <si>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</si>
  <si>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</si>
  <si>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</si>
  <si>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</si>
  <si>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</si>
  <si>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</si>
  <si>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</si>
  <si>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</si>
  <si>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</si>
  <si>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</si>
  <si>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</si>
  <si>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</si>
  <si>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</si>
  <si>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</si>
  <si>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</si>
  <si>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</si>
  <si>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</si>
  <si>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</si>
  <si>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</si>
  <si>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</si>
  <si>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</si>
  <si>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</si>
  <si>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</si>
  <si>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</si>
  <si>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</si>
  <si>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</si>
  <si>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</si>
  <si>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</si>
  <si>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</si>
  <si>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</si>
  <si>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</si>
  <si>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</si>
  <si>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</si>
  <si>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</si>
  <si>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</si>
  <si>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</si>
  <si>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</si>
  <si>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</si>
  <si>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</si>
  <si>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</si>
  <si>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</si>
  <si>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</si>
  <si>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</si>
  <si>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</si>
  <si>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</si>
  <si>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</si>
  <si>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</si>
  <si>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</si>
  <si>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</si>
  <si>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</si>
  <si>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</si>
  <si>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</si>
  <si>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</si>
  <si>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</si>
  <si>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</si>
  <si>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</si>
  <si>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</si>
  <si>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</si>
  <si>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</si>
  <si>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</si>
  <si>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</si>
  <si>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</si>
  <si>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</si>
  <si>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</si>
  <si>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</si>
  <si>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</si>
  <si>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</si>
  <si>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</si>
  <si>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</si>
  <si>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</si>
  <si>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</si>
  <si>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</si>
  <si>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</si>
  <si>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</si>
  <si>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</si>
  <si>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</si>
  <si>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</si>
  <si>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</si>
  <si>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</si>
  <si>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</si>
  <si>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</si>
  <si>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</si>
  <si>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</si>
  <si>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</si>
  <si>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</si>
  <si>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</si>
  <si>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</si>
  <si>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</si>
  <si>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</si>
  <si>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</si>
  <si>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</si>
  <si>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</si>
  <si>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</si>
  <si>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</si>
  <si>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</si>
  <si>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</si>
  <si>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</si>
  <si>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</si>
  <si>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</si>
  <si>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</si>
  <si>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</si>
  <si>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</si>
  <si>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</si>
  <si>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</si>
  <si>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</si>
  <si>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</si>
  <si>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</si>
  <si>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</si>
  <si>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</si>
  <si>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</si>
  <si>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</si>
  <si>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</si>
  <si>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</si>
  <si>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</si>
  <si>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</si>
  <si>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</si>
  <si>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</si>
  <si>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</si>
  <si>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</si>
  <si>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</si>
  <si>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</si>
  <si>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</si>
  <si>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</si>
  <si>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</si>
  <si>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</si>
  <si>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</si>
  <si>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</si>
  <si>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</si>
  <si>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</si>
  <si>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</si>
  <si>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</si>
  <si>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</si>
  <si>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</si>
  <si>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</si>
  <si>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</si>
  <si>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</si>
  <si>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</si>
  <si>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</si>
  <si>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</si>
  <si>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</si>
  <si>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</si>
  <si>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</si>
  <si>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</si>
  <si>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</si>
  <si>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</si>
  <si>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</si>
  <si>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</si>
  <si>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</si>
  <si>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</si>
  <si>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</si>
  <si>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</si>
  <si>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</si>
  <si>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</si>
  <si>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</si>
  <si>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</si>
  <si>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</si>
  <si>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</si>
  <si>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</si>
  <si>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</si>
  <si>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</si>
  <si>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</si>
  <si>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</si>
  <si>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</si>
  <si>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</si>
  <si>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</si>
  <si>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</si>
  <si>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</si>
  <si>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</si>
  <si>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</si>
  <si>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</si>
  <si>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</si>
  <si>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</si>
  <si>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</si>
  <si>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</si>
  <si>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</si>
  <si>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</si>
  <si>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</si>
  <si>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</si>
  <si>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</si>
  <si>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</si>
  <si>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</si>
  <si>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</si>
  <si>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</si>
  <si>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</si>
  <si>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</si>
  <si>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</si>
  <si>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</si>
  <si>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</si>
  <si>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</si>
  <si>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</si>
  <si>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</si>
  <si>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</si>
  <si>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</si>
  <si>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</si>
  <si>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</si>
  <si>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</si>
  <si>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</si>
  <si>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</si>
  <si>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</si>
  <si>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</si>
  <si>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</si>
  <si>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</si>
  <si>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</si>
  <si>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</si>
  <si>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</si>
  <si>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</si>
  <si>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</si>
  <si>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</si>
  <si>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</si>
  <si>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</si>
  <si>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</si>
  <si>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</si>
  <si>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</si>
  <si>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</si>
  <si>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</si>
  <si>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</si>
  <si>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</si>
  <si>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</si>
  <si>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</si>
  <si>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</si>
  <si>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</si>
  <si>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</si>
  <si>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</si>
  <si>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</si>
  <si>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</si>
  <si>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</si>
  <si>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</si>
  <si>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</si>
  <si>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</si>
  <si>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</si>
  <si>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</si>
  <si>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</si>
  <si>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</si>
  <si>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</si>
  <si>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</si>
  <si>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</si>
  <si>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</si>
  <si>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</si>
  <si>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</si>
  <si>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</si>
  <si>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</si>
  <si>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</si>
  <si>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</si>
  <si>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</si>
  <si>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</si>
  <si>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</si>
  <si>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</si>
  <si>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</si>
  <si>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</si>
  <si>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</si>
  <si>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</si>
  <si>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</si>
  <si>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</si>
  <si>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</si>
  <si>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</si>
  <si>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</si>
  <si>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</si>
  <si>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</si>
  <si>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</si>
  <si>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</si>
  <si>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</si>
  <si>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</si>
  <si>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</si>
  <si>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</si>
  <si>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</si>
  <si>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</si>
  <si>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</si>
  <si>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</si>
  <si>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</si>
  <si>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</si>
  <si>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</si>
  <si>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</si>
  <si>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</si>
  <si>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</si>
  <si>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</si>
  <si>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</si>
  <si>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</si>
  <si>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</si>
  <si>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</si>
  <si>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</si>
  <si>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</si>
  <si>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</si>
  <si>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</si>
  <si>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</si>
  <si>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</si>
  <si>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</si>
  <si>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</si>
  <si>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</si>
  <si>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</si>
  <si>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</si>
  <si>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</si>
  <si>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</si>
  <si>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</si>
  <si>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</si>
  <si>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</si>
  <si>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</si>
  <si>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</si>
  <si>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</si>
  <si>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</si>
  <si>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</si>
  <si>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</si>
  <si>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</si>
  <si>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</si>
  <si>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</si>
  <si>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</si>
  <si>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</si>
  <si>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</si>
  <si>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</si>
  <si>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</si>
  <si>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</si>
  <si>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</si>
  <si>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</si>
  <si>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</si>
  <si>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</si>
  <si>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</si>
  <si>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</si>
  <si>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</si>
  <si>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</si>
  <si>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</si>
  <si>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</si>
  <si>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</si>
  <si>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</si>
  <si>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</si>
  <si>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</si>
  <si>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</si>
  <si>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</si>
  <si>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</si>
  <si>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</si>
  <si>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</si>
  <si>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</si>
  <si>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</si>
  <si>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</si>
  <si>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</si>
  <si>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</si>
  <si>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</si>
  <si>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</si>
  <si>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</si>
  <si>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</si>
  <si>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</si>
  <si>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</si>
  <si>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</si>
  <si>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</si>
  <si>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</si>
  <si>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</si>
  <si>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</si>
  <si>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</si>
  <si>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</si>
  <si>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</si>
  <si>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</si>
  <si>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</si>
  <si>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</si>
  <si>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</si>
  <si>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</si>
  <si>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</si>
  <si>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</si>
  <si>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</si>
  <si>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</si>
  <si>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</si>
  <si>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</si>
  <si>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</si>
  <si>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</si>
  <si>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</si>
  <si>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</si>
  <si>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</si>
  <si>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</si>
  <si>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</si>
  <si>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</si>
  <si>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</si>
  <si>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</si>
  <si>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</si>
  <si>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</si>
  <si>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</si>
  <si>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</si>
  <si>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</si>
  <si>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</si>
  <si>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</si>
  <si>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</si>
  <si>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</si>
  <si>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</si>
  <si>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</si>
  <si>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</si>
  <si>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</si>
  <si>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</si>
  <si>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</si>
  <si>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</si>
  <si>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</si>
  <si>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</si>
  <si>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</si>
  <si>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</si>
  <si>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</si>
  <si>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</si>
  <si>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</si>
  <si>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</si>
  <si>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</si>
  <si>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</si>
  <si>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</si>
  <si>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</si>
  <si>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</si>
  <si>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</si>
  <si>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</si>
  <si>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</si>
  <si>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</si>
  <si>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</si>
  <si>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</si>
  <si>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</si>
  <si>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</si>
  <si>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</si>
  <si>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</si>
  <si>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</si>
  <si>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</si>
  <si>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</si>
  <si>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</si>
  <si>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</si>
  <si>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</si>
  <si>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</si>
  <si>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</si>
  <si>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</si>
  <si>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</si>
  <si>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</si>
  <si>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</si>
  <si>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</si>
  <si>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</si>
  <si>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</si>
  <si>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</si>
  <si>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</si>
  <si>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</si>
  <si>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</si>
  <si>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</si>
  <si>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</si>
  <si>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</si>
  <si>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</si>
  <si>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</si>
  <si>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</si>
  <si>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</si>
  <si>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</si>
  <si>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</si>
  <si>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</si>
  <si>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</si>
  <si>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</si>
  <si>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</si>
  <si>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</si>
  <si>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</si>
  <si>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</si>
  <si>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</si>
  <si>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</si>
  <si>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</si>
  <si>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</si>
  <si>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</si>
  <si>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</si>
  <si>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</si>
  <si>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</si>
  <si>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</si>
  <si>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</si>
  <si>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</si>
  <si>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</si>
  <si>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</si>
  <si>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</si>
  <si>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</si>
  <si>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</si>
  <si>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</si>
  <si>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</si>
  <si>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</si>
  <si>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</si>
  <si>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</si>
  <si>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</si>
  <si>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</si>
  <si>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</si>
  <si>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</si>
  <si>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</si>
  <si>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</si>
  <si>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</si>
  <si>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</si>
  <si>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</si>
  <si>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</si>
  <si>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</si>
  <si>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</si>
  <si>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</si>
  <si>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</si>
  <si>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</si>
  <si>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</si>
  <si>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</si>
  <si>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</si>
  <si>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</si>
  <si>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</si>
  <si>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</si>
  <si>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</si>
  <si>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</si>
  <si>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</si>
  <si>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</si>
  <si>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</si>
  <si>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</si>
  <si>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</si>
  <si>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</si>
  <si>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</si>
  <si>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</si>
  <si>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</si>
  <si>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</si>
  <si>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</si>
  <si>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</si>
  <si>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</si>
  <si>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</si>
  <si>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</si>
  <si>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</si>
  <si>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</si>
  <si>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</si>
  <si>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</si>
  <si>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</si>
  <si>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</si>
  <si>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</si>
  <si>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</si>
  <si>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</si>
  <si>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</si>
  <si>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</si>
  <si>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</si>
  <si>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</si>
  <si>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</si>
  <si>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</si>
  <si>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</si>
  <si>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</si>
  <si>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</si>
  <si>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</si>
  <si>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</si>
  <si>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</si>
  <si>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</si>
  <si>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</si>
  <si>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</si>
  <si>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</si>
  <si>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</si>
  <si>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</si>
  <si>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</si>
  <si>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</si>
  <si>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</si>
  <si>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</si>
  <si>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</si>
  <si>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</si>
  <si>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</si>
  <si>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</si>
  <si>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</si>
  <si>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</si>
  <si>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</si>
  <si>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</si>
  <si>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</si>
  <si>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</si>
  <si>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</si>
  <si>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</si>
  <si>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</si>
  <si>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</si>
  <si>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</si>
  <si>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</si>
  <si>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</si>
  <si>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</si>
  <si>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</si>
  <si>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</si>
  <si>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</si>
  <si>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</si>
  <si>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</si>
  <si>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</si>
  <si>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</si>
  <si>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</si>
  <si>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</si>
  <si>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</si>
  <si>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</si>
  <si>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</si>
  <si>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</si>
  <si>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</si>
  <si>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</si>
  <si>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</si>
  <si>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</si>
  <si>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</si>
  <si>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</si>
  <si>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</si>
  <si>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</si>
  <si>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</si>
  <si>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</si>
  <si>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</si>
  <si>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</si>
  <si>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</si>
  <si>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</si>
  <si>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</si>
  <si>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</si>
  <si>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</si>
  <si>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</si>
  <si>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</si>
  <si>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</si>
  <si>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</si>
  <si>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</si>
  <si>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</si>
  <si>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</si>
  <si>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</si>
  <si>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</si>
  <si>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</si>
  <si>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</si>
  <si>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</si>
  <si>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</si>
  <si>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</si>
  <si>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</si>
  <si>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</si>
  <si>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</si>
  <si>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</si>
  <si>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</si>
  <si>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</si>
  <si>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</si>
  <si>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</si>
  <si>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</si>
  <si>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</si>
  <si>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</si>
  <si>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</si>
  <si>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</si>
  <si>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</si>
  <si>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</si>
  <si>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</si>
  <si>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</si>
  <si>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</si>
  <si>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</si>
  <si>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</si>
  <si>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</si>
  <si>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</si>
  <si>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</si>
  <si>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</si>
  <si>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</si>
  <si>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</si>
  <si>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</si>
  <si>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</si>
  <si>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</si>
  <si>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</si>
  <si>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</si>
  <si>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</si>
  <si>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</si>
  <si>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</si>
  <si>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</si>
  <si>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</si>
  <si>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</si>
  <si>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</si>
  <si>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</si>
  <si>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</si>
  <si>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</si>
  <si>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</si>
  <si>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</si>
  <si>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</si>
  <si>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</si>
  <si>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</si>
  <si>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</si>
  <si>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</si>
  <si>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</si>
  <si>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</si>
  <si>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</si>
  <si>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</si>
  <si>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</si>
  <si>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</si>
  <si>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</si>
  <si>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</si>
  <si>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</si>
  <si>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</si>
  <si>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</si>
  <si>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</si>
  <si>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</si>
  <si>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</si>
  <si>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</si>
  <si>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</si>
  <si>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</si>
  <si>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</si>
  <si>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</si>
  <si>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</si>
  <si>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</si>
  <si>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</si>
  <si>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</si>
  <si>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</si>
  <si>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</si>
  <si>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</si>
  <si>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</si>
  <si>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</si>
  <si>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</si>
  <si>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</si>
  <si>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</si>
  <si>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</si>
  <si>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</si>
  <si>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</si>
  <si>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</si>
  <si>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</si>
  <si>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</si>
  <si>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</si>
  <si>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</si>
  <si>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</si>
  <si>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</si>
  <si>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</si>
  <si>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</si>
  <si>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</si>
  <si>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</si>
  <si>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</si>
  <si>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</si>
  <si>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</si>
  <si>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</si>
  <si>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</si>
  <si>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</si>
  <si>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</si>
  <si>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</si>
  <si>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</si>
  <si>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</si>
  <si>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</si>
  <si>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</si>
  <si>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</si>
  <si>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</si>
  <si>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</si>
  <si>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</si>
  <si>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</si>
  <si>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</si>
  <si>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</si>
  <si>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</si>
  <si>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</si>
  <si>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</si>
  <si>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</si>
  <si>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</si>
  <si>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</si>
  <si>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</si>
  <si>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</si>
  <si>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</si>
  <si>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</si>
  <si>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</si>
  <si>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</si>
  <si>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</si>
  <si>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</si>
  <si>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</si>
  <si>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</si>
  <si>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</si>
  <si>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</si>
  <si>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</si>
  <si>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</si>
  <si>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</si>
  <si>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</si>
  <si>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</si>
  <si>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</si>
  <si>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</si>
  <si>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</si>
  <si>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</si>
  <si>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</si>
  <si>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</si>
  <si>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</si>
  <si>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</si>
  <si>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</si>
  <si>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</si>
  <si>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</si>
  <si>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</si>
  <si>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</si>
  <si>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</si>
  <si>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</si>
  <si>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</si>
  <si>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</si>
  <si>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</si>
  <si>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</si>
  <si>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</si>
  <si>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</si>
  <si>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</si>
  <si>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</si>
  <si>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</si>
  <si>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</si>
  <si>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</si>
  <si>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</si>
  <si>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</si>
  <si>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</si>
  <si>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</si>
  <si>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</si>
  <si>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</si>
  <si>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</si>
  <si>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</si>
  <si>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</si>
  <si>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</si>
  <si>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</si>
  <si>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</si>
  <si>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</si>
  <si>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</si>
  <si>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</si>
  <si>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</si>
  <si>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</si>
  <si>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</si>
  <si>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</si>
  <si>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</si>
  <si>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</si>
  <si>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</si>
  <si>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</si>
  <si>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</si>
  <si>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</si>
  <si>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</si>
  <si>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</si>
  <si>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</si>
  <si>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</si>
  <si>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</si>
  <si>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</si>
  <si>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</si>
  <si>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</si>
  <si>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</si>
  <si>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</si>
  <si>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</si>
  <si>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</si>
  <si>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</si>
  <si>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</si>
  <si>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</si>
  <si>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</si>
  <si>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</si>
  <si>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</si>
  <si>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</si>
  <si>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</si>
  <si>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</si>
  <si>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</si>
  <si>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</si>
  <si>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</si>
  <si>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</si>
  <si>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</si>
  <si>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</si>
  <si>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</si>
  <si>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</si>
  <si>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</si>
  <si>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</si>
  <si>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</si>
  <si>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</si>
  <si>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</si>
  <si>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</si>
  <si>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</si>
  <si>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</si>
  <si>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</si>
  <si>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</si>
  <si>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</si>
  <si>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</si>
  <si>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</si>
  <si>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</si>
  <si>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</si>
  <si>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</si>
  <si>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</si>
  <si>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</si>
  <si>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</si>
  <si>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</si>
  <si>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</si>
  <si>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</si>
  <si>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</si>
  <si>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</si>
  <si>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</si>
  <si>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</si>
  <si>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</si>
  <si>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</si>
  <si>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</si>
  <si>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</si>
  <si>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</si>
  <si>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</si>
  <si>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</si>
  <si>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</si>
  <si>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</si>
  <si>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</si>
  <si>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</si>
  <si>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</si>
  <si>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</si>
  <si>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</si>
  <si>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</si>
  <si>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</si>
  <si>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</si>
  <si>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</si>
  <si>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</si>
  <si>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</si>
  <si>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</si>
  <si>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</si>
  <si>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</si>
  <si>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</si>
  <si>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</si>
  <si>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</si>
  <si>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</si>
  <si>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</si>
  <si>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</si>
  <si>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</si>
  <si>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</si>
  <si>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</si>
  <si>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</si>
  <si>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</si>
  <si>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</si>
  <si>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</si>
  <si>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</si>
  <si>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</si>
  <si>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</si>
  <si>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</si>
  <si>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</si>
  <si>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</si>
  <si>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</si>
  <si>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</si>
  <si>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</si>
  <si>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</si>
  <si>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</si>
  <si>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</si>
  <si>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</si>
  <si>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</si>
  <si>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</si>
  <si>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</si>
  <si>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</si>
  <si>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</si>
  <si>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</si>
  <si>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</si>
  <si>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</si>
  <si>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</si>
  <si>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</si>
  <si>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</si>
  <si>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</si>
  <si>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</si>
  <si>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</si>
  <si>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</si>
  <si>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</si>
  <si>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</si>
  <si>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</si>
  <si>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</si>
  <si>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</si>
  <si>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</si>
  <si>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</si>
  <si>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</si>
  <si>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</si>
  <si>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</si>
  <si>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</si>
  <si>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</si>
  <si>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</si>
  <si>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</si>
  <si>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</si>
  <si>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</si>
  <si>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</si>
  <si>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</si>
  <si>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</si>
  <si>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</si>
  <si>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</si>
  <si>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</si>
  <si>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</si>
  <si>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</si>
  <si>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</si>
  <si>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</si>
  <si>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</si>
  <si>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</si>
  <si>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</si>
  <si>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</si>
  <si>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</si>
  <si>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</si>
  <si>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</si>
  <si>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</si>
  <si>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</si>
  <si>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</si>
  <si>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</si>
  <si>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</si>
  <si>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</si>
  <si>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</si>
  <si>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</si>
  <si>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</si>
  <si>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</si>
  <si>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</si>
  <si>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</si>
  <si>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</si>
  <si>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</si>
  <si>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</si>
  <si>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</si>
  <si>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</si>
  <si>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</si>
  <si>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</si>
  <si>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</si>
  <si>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</si>
  <si>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</si>
  <si>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</si>
  <si>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</si>
  <si>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</si>
  <si>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</si>
  <si>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</si>
  <si>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</si>
  <si>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</si>
  <si>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</si>
  <si>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</si>
  <si>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</si>
  <si>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</si>
  <si>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</si>
  <si>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</si>
  <si>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</si>
  <si>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</si>
  <si>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</si>
  <si>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</si>
  <si>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</si>
  <si>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</si>
  <si>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</si>
  <si>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</si>
  <si>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</si>
  <si>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</si>
  <si>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</si>
  <si>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</si>
  <si>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</si>
  <si>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</si>
  <si>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</si>
  <si>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</si>
  <si>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</si>
  <si>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</si>
  <si>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</si>
  <si>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</si>
  <si>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</si>
  <si>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</si>
  <si>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</si>
  <si>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</si>
  <si>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</si>
  <si>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</si>
  <si>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</si>
  <si>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</si>
  <si>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川内市医師会立市民病院</t>
    <phoneticPr fontId="3"/>
  </si>
  <si>
    <t>〒895-0005 薩摩川内市永利町４１０７番地７</t>
    <phoneticPr fontId="3"/>
  </si>
  <si>
    <t>〇</t>
  </si>
  <si>
    <t>公益法人</t>
  </si>
  <si>
    <t>複数の診療科で活用</t>
  </si>
  <si>
    <t>整形外科</t>
  </si>
  <si>
    <t>神経内科</t>
  </si>
  <si>
    <t>急性期一般入院料１</t>
  </si>
  <si>
    <t>ＤＰＣ標準病院群</t>
  </si>
  <si>
    <t>有</t>
  </si>
  <si>
    <t>看護必要度Ⅰ</t>
    <phoneticPr fontId="3"/>
  </si>
  <si>
    <t>３階東病棟</t>
  </si>
  <si>
    <t>急性期機能</t>
  </si>
  <si>
    <t>呼吸器内科</t>
  </si>
  <si>
    <t>循環器内科</t>
  </si>
  <si>
    <t>４階東病棟</t>
  </si>
  <si>
    <t>外科</t>
  </si>
  <si>
    <t>脳神経外科</t>
  </si>
  <si>
    <t>４階西病棟</t>
  </si>
  <si>
    <t>地域包括ケア病棟</t>
  </si>
  <si>
    <t>回復期機能</t>
  </si>
  <si>
    <t>回復期ﾘﾊﾋﾞﾘﾃｰｼｮﾝ病棟入院料３</t>
  </si>
  <si>
    <t>回復期リハビリテーション病棟</t>
  </si>
  <si>
    <t>休棟中で今後再開予定</t>
  </si>
  <si>
    <t>内科</t>
  </si>
  <si>
    <t>ICU</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</si>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</sst>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1052</v>
      </c>
      <c r="N9" s="282" t="s">
        <v>1055</v>
      </c>
      <c r="O9" s="282" t="s">
        <v>1056</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1052</v>
      </c>
      <c r="N22" s="282" t="s">
        <v>1055</v>
      </c>
      <c r="O22" s="282" t="s">
        <v>1056</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1052</v>
      </c>
      <c r="N35" s="282" t="s">
        <v>1055</v>
      </c>
      <c r="O35" s="282" t="s">
        <v>1056</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1052</v>
      </c>
      <c r="N44" s="282" t="s">
        <v>1055</v>
      </c>
      <c r="O44" s="282" t="s">
        <v>1056</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39">
      <c r="A89" s="243"/>
      <c r="B89" s="18"/>
      <c r="C89" s="62"/>
      <c r="D89" s="3"/>
      <c r="E89" s="3"/>
      <c r="F89" s="3"/>
      <c r="G89" s="3"/>
      <c r="H89" s="287"/>
      <c r="I89" s="287"/>
      <c r="J89" s="64" t="s">
        <v>35</v>
      </c>
      <c r="K89" s="65"/>
      <c r="L89" s="262" t="s">
        <v>1048</v>
      </c>
      <c r="M89" s="262" t="s">
        <v>1052</v>
      </c>
      <c r="N89" s="262" t="s">
        <v>1055</v>
      </c>
      <c r="O89" s="262" t="s">
        <v>1056</v>
      </c>
      <c r="P89" s="262" t="s">
        <v>1059</v>
      </c>
      <c r="Q89" s="262" t="s">
        <v>1062</v>
      </c>
    </row>
    <row r="90" spans="1:22" s="21" customFormat="1">
      <c r="A90" s="243"/>
      <c r="B90" s="1"/>
      <c r="C90" s="3"/>
      <c r="D90" s="3"/>
      <c r="E90" s="3"/>
      <c r="F90" s="3"/>
      <c r="G90" s="3"/>
      <c r="H90" s="287"/>
      <c r="I90" s="67" t="s">
        <v>36</v>
      </c>
      <c r="J90" s="68"/>
      <c r="K90" s="69"/>
      <c r="L90" s="262" t="s">
        <v>1049</v>
      </c>
      <c r="M90" s="262" t="s">
        <v>1049</v>
      </c>
      <c r="N90" s="262" t="s">
        <v>1049</v>
      </c>
      <c r="O90" s="262" t="s">
        <v>1057</v>
      </c>
      <c r="P90" s="262" t="s">
        <v>1057</v>
      </c>
      <c r="Q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1056</v>
      </c>
      <c r="P97" s="66" t="s">
        <v>1059</v>
      </c>
      <c r="Q97" s="66" t="s">
        <v>1062</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70" t="s">
        <v>1057</v>
      </c>
      <c r="Q98" s="70" t="s">
        <v>1063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220</v>
      </c>
      <c r="K99" s="237" t="str">
        <f>IF(OR(COUNTIF(L99:Q99,"未確認")&gt;0,COUNTIF(L99:Q99,"~*")&gt;0),"※","")</f>
        <v/>
      </c>
      <c r="L99" s="258">
        <v>43</v>
      </c>
      <c r="M99" s="258">
        <v>42</v>
      </c>
      <c r="N99" s="258">
        <v>43</v>
      </c>
      <c r="O99" s="258">
        <v>42</v>
      </c>
      <c r="P99" s="258">
        <v>44</v>
      </c>
      <c r="Q99" s="258">
        <v>6</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206</v>
      </c>
      <c r="K101" s="237" t="str">
        <f>IF(OR(COUNTIF(L101:Q101,"未確認")&gt;0,COUNTIF(L101:Q101,"~*")&gt;0),"※","")</f>
        <v/>
      </c>
      <c r="L101" s="258">
        <v>42</v>
      </c>
      <c r="M101" s="258">
        <v>41</v>
      </c>
      <c r="N101" s="258">
        <v>42</v>
      </c>
      <c r="O101" s="258">
        <v>37</v>
      </c>
      <c r="P101" s="258">
        <v>44</v>
      </c>
      <c r="Q101" s="258">
        <v>0</v>
      </c>
    </row>
    <row r="102" spans="1:22" s="83" customFormat="1" ht="34.5" customHeight="1">
      <c r="A102" s="244" t="s">
        <v>610</v>
      </c>
      <c r="B102" s="84"/>
      <c r="C102" s="377"/>
      <c r="D102" s="379"/>
      <c r="E102" s="317" t="s">
        <v>612</v>
      </c>
      <c r="F102" s="318"/>
      <c r="G102" s="318"/>
      <c r="H102" s="319"/>
      <c r="I102" s="420"/>
      <c r="J102" s="256">
        <f t="shared" si="0"/>
        <v>219</v>
      </c>
      <c r="K102" s="237" t="str">
        <f t="shared" ref="K102:K111" si="1">IF(OR(COUNTIF(L101:Q101,"未確認")&gt;0,COUNTIF(L101:Q101,"~*")&gt;0),"※","")</f>
        <v/>
      </c>
      <c r="L102" s="258">
        <v>43</v>
      </c>
      <c r="M102" s="258">
        <v>42</v>
      </c>
      <c r="N102" s="258">
        <v>42</v>
      </c>
      <c r="O102" s="258">
        <v>42</v>
      </c>
      <c r="P102" s="258">
        <v>44</v>
      </c>
      <c r="Q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1060</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1056</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70" t="s">
        <v>1057</v>
      </c>
      <c r="Q119" s="70" t="s">
        <v>1063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1061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1042</v>
      </c>
      <c r="P121" s="98" t="s">
        <v>1042</v>
      </c>
      <c r="Q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1051</v>
      </c>
      <c r="P122" s="98" t="s">
        <v>1043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1053</v>
      </c>
      <c r="P123" s="98" t="s">
        <v>1054</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1056</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70" t="s">
        <v>1057</v>
      </c>
      <c r="Q130" s="70" t="s">
        <v>1063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111</v>
      </c>
      <c r="P131" s="98" t="s">
        <v>1058</v>
      </c>
      <c r="Q131" s="98" t="s">
        <v>1044</v>
      </c>
    </row>
    <row r="132" spans="1:22" s="83" customFormat="1" ht="34.5" customHeight="1">
      <c r="A132" s="244" t="s">
        <v>621</v>
      </c>
      <c r="B132" s="84"/>
      <c r="C132" s="295"/>
      <c r="D132" s="297"/>
      <c r="E132" s="320" t="s">
        <v>58</v>
      </c>
      <c r="F132" s="321"/>
      <c r="G132" s="321"/>
      <c r="H132" s="322"/>
      <c r="I132" s="389"/>
      <c r="J132" s="101"/>
      <c r="K132" s="102"/>
      <c r="L132" s="82">
        <v>43</v>
      </c>
      <c r="M132" s="82">
        <v>42</v>
      </c>
      <c r="N132" s="82">
        <v>43</v>
      </c>
      <c r="O132" s="82">
        <v>42</v>
      </c>
      <c r="P132" s="82">
        <v>44</v>
      </c>
      <c r="Q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1056</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70" t="s">
        <v>1057</v>
      </c>
      <c r="Q144" s="70" t="s">
        <v>1063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313</v>
      </c>
      <c r="K145" s="264" t="str">
        <f t="shared" ref="K145:K176" si="3">IF(OR(COUNTIF(L145:Q145,"未確認")&gt;0,COUNTIF(L145:Q145,"~*")&gt;0),"※","")</f>
        <v/>
      </c>
      <c r="L145" s="117">
        <v>114</v>
      </c>
      <c r="M145" s="117">
        <v>96</v>
      </c>
      <c r="N145" s="117">
        <v>103</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66</v>
      </c>
      <c r="K196" s="264" t="str">
        <f t="shared" si="5"/>
        <v/>
      </c>
      <c r="L196" s="117">
        <v>0</v>
      </c>
      <c r="M196" s="117">
        <v>0</v>
      </c>
      <c r="N196" s="117">
        <v>0</v>
      </c>
      <c r="O196" s="117">
        <v>0</v>
      </c>
      <c r="P196" s="117">
        <v>66</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70</v>
      </c>
      <c r="K201" s="264" t="str">
        <f t="shared" si="5"/>
        <v/>
      </c>
      <c r="L201" s="117">
        <v>0</v>
      </c>
      <c r="M201" s="117">
        <v>0</v>
      </c>
      <c r="N201" s="117">
        <v>0</v>
      </c>
      <c r="O201" s="117">
        <v>70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1056</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70" t="s">
        <v>1057</v>
      </c>
      <c r="Q227" s="70" t="s">
        <v>1063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1056</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70" t="s">
        <v>1057</v>
      </c>
      <c r="Q235" s="70" t="s">
        <v>1063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1056</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70" t="s">
        <v>1057</v>
      </c>
      <c r="Q245" s="70" t="s">
        <v>1063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1056</v>
      </c>
      <c r="P253" s="66" t="s">
        <v>1059</v>
      </c>
      <c r="Q253" s="66" t="s">
        <v>1062</v>
      </c>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137" t="s">
        <v>1057</v>
      </c>
      <c r="Q254" s="137" t="s">
        <v>1063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1056</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70" t="s">
        <v>1057</v>
      </c>
      <c r="Q264" s="70" t="s">
        <v>1063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131</v>
      </c>
      <c r="K269" s="81" t="str">
        <f t="shared" si="8"/>
        <v/>
      </c>
      <c r="L269" s="147">
        <v>31</v>
      </c>
      <c r="M269" s="147">
        <v>29</v>
      </c>
      <c r="N269" s="147">
        <v>29</v>
      </c>
      <c r="O269" s="147">
        <v>21</v>
      </c>
      <c r="P269" s="147">
        <v>21</v>
      </c>
      <c r="Q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0</v>
      </c>
      <c r="P271" s="147">
        <v>1</v>
      </c>
      <c r="Q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v>
      </c>
      <c r="M272" s="148">
        <v>0</v>
      </c>
      <c r="N272" s="148">
        <v>0.5</v>
      </c>
      <c r="O272" s="148">
        <v>0</v>
      </c>
      <c r="P272" s="148">
        <v>1.5</v>
      </c>
      <c r="Q272" s="148">
        <v>0</v>
      </c>
    </row>
    <row r="273" spans="1:17" s="83" customFormat="1" ht="34.5" customHeight="1">
      <c r="A273" s="249" t="s">
        <v>727</v>
      </c>
      <c r="B273" s="120"/>
      <c r="C273" s="371" t="s">
        <v>152</v>
      </c>
      <c r="D273" s="372"/>
      <c r="E273" s="372"/>
      <c r="F273" s="372"/>
      <c r="G273" s="371" t="s">
        <v>146</v>
      </c>
      <c r="H273" s="371"/>
      <c r="I273" s="404"/>
      <c r="J273" s="266">
        <f t="shared" si="9"/>
        <v>21</v>
      </c>
      <c r="K273" s="81" t="str">
        <f t="shared" si="8"/>
        <v/>
      </c>
      <c r="L273" s="147">
        <v>3</v>
      </c>
      <c r="M273" s="147">
        <v>5</v>
      </c>
      <c r="N273" s="147">
        <v>3</v>
      </c>
      <c r="O273" s="147">
        <v>4</v>
      </c>
      <c r="P273" s="147">
        <v>6</v>
      </c>
      <c r="Q273" s="147">
        <v>0</v>
      </c>
    </row>
    <row r="274" spans="1:17" s="83" customFormat="1" ht="34.5" customHeight="1">
      <c r="A274" s="249" t="s">
        <v>727</v>
      </c>
      <c r="B274" s="120"/>
      <c r="C274" s="372"/>
      <c r="D274" s="372"/>
      <c r="E274" s="372"/>
      <c r="F274" s="372"/>
      <c r="G274" s="371" t="s">
        <v>148</v>
      </c>
      <c r="H274" s="371"/>
      <c r="I274" s="404"/>
      <c r="J274" s="266">
        <f t="shared" si="9"/>
        <v>6.8999999999999995</v>
      </c>
      <c r="K274" s="81" t="str">
        <f t="shared" si="8"/>
        <v/>
      </c>
      <c r="L274" s="148">
        <v>2.9</v>
      </c>
      <c r="M274" s="148">
        <v>0.6</v>
      </c>
      <c r="N274" s="148">
        <v>1.6</v>
      </c>
      <c r="O274" s="148">
        <v>1.8</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15</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3.3</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1056</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137" t="s">
        <v>1057</v>
      </c>
      <c r="Q323" s="137" t="s">
        <v>1063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1056</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137" t="s">
        <v>1057</v>
      </c>
      <c r="Q343" s="137" t="s">
        <v>1063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1056</v>
      </c>
      <c r="P367" s="66" t="s">
        <v>1059</v>
      </c>
      <c r="Q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c r="P368" s="137" t="s">
        <v>1057</v>
      </c>
      <c r="Q368" s="137" t="s">
        <v>1063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1056</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70" t="s">
        <v>1057</v>
      </c>
      <c r="Q391" s="70" t="s">
        <v>1063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4283</v>
      </c>
      <c r="K392" s="81" t="str">
        <f t="shared" ref="K392:K397" si="12">IF(OR(COUNTIF(L392:Q392,"未確認")&gt;0,COUNTIF(L392:Q392,"~*")&gt;0),"※","")</f>
        <v/>
      </c>
      <c r="L392" s="147">
        <v>1135</v>
      </c>
      <c r="M392" s="147">
        <v>983</v>
      </c>
      <c r="N392" s="147">
        <v>1024</v>
      </c>
      <c r="O392" s="147">
        <v>689</v>
      </c>
      <c r="P392" s="147">
        <v>452</v>
      </c>
      <c r="Q392" s="147">
        <v>0</v>
      </c>
    </row>
    <row r="393" spans="1:22" s="83" customFormat="1" ht="34.5" customHeight="1">
      <c r="A393" s="249" t="s">
        <v>773</v>
      </c>
      <c r="B393" s="84"/>
      <c r="C393" s="370"/>
      <c r="D393" s="380"/>
      <c r="E393" s="320" t="s">
        <v>224</v>
      </c>
      <c r="F393" s="321"/>
      <c r="G393" s="321"/>
      <c r="H393" s="322"/>
      <c r="I393" s="343"/>
      <c r="J393" s="140">
        <f t="shared" si="11"/>
        <v>1983</v>
      </c>
      <c r="K393" s="81" t="str">
        <f t="shared" si="12"/>
        <v/>
      </c>
      <c r="L393" s="147">
        <v>97</v>
      </c>
      <c r="M393" s="147">
        <v>331</v>
      </c>
      <c r="N393" s="147">
        <v>493</v>
      </c>
      <c r="O393" s="147">
        <v>610</v>
      </c>
      <c r="P393" s="147">
        <v>452</v>
      </c>
      <c r="Q393" s="147">
        <v>0</v>
      </c>
    </row>
    <row r="394" spans="1:22" s="83" customFormat="1" ht="34.5" customHeight="1">
      <c r="A394" s="250" t="s">
        <v>774</v>
      </c>
      <c r="B394" s="84"/>
      <c r="C394" s="370"/>
      <c r="D394" s="381"/>
      <c r="E394" s="320" t="s">
        <v>225</v>
      </c>
      <c r="F394" s="321"/>
      <c r="G394" s="321"/>
      <c r="H394" s="322"/>
      <c r="I394" s="343"/>
      <c r="J394" s="140">
        <f t="shared" si="11"/>
        <v>1698</v>
      </c>
      <c r="K394" s="81" t="str">
        <f t="shared" si="12"/>
        <v/>
      </c>
      <c r="L394" s="147">
        <v>608</v>
      </c>
      <c r="M394" s="147">
        <v>588</v>
      </c>
      <c r="N394" s="147">
        <v>502</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602</v>
      </c>
      <c r="K395" s="81" t="str">
        <f t="shared" si="12"/>
        <v/>
      </c>
      <c r="L395" s="147">
        <v>430</v>
      </c>
      <c r="M395" s="147">
        <v>64</v>
      </c>
      <c r="N395" s="147">
        <v>29</v>
      </c>
      <c r="O395" s="147">
        <v>79</v>
      </c>
      <c r="P395" s="147">
        <v>0</v>
      </c>
      <c r="Q395" s="147">
        <v>0</v>
      </c>
    </row>
    <row r="396" spans="1:22" s="83" customFormat="1" ht="34.5" customHeight="1">
      <c r="A396" s="250" t="s">
        <v>776</v>
      </c>
      <c r="B396" s="1"/>
      <c r="C396" s="370"/>
      <c r="D396" s="320" t="s">
        <v>227</v>
      </c>
      <c r="E396" s="321"/>
      <c r="F396" s="321"/>
      <c r="G396" s="321"/>
      <c r="H396" s="322"/>
      <c r="I396" s="343"/>
      <c r="J396" s="140">
        <f t="shared" si="11"/>
        <v>61604</v>
      </c>
      <c r="K396" s="81" t="str">
        <f t="shared" si="12"/>
        <v/>
      </c>
      <c r="L396" s="147">
        <v>13087</v>
      </c>
      <c r="M396" s="147">
        <v>11678</v>
      </c>
      <c r="N396" s="147">
        <v>12949</v>
      </c>
      <c r="O396" s="147">
        <v>10583</v>
      </c>
      <c r="P396" s="147">
        <v>13307</v>
      </c>
      <c r="Q396" s="147">
        <v>0</v>
      </c>
    </row>
    <row r="397" spans="1:22" s="83" customFormat="1" ht="34.5" customHeight="1">
      <c r="A397" s="250" t="s">
        <v>777</v>
      </c>
      <c r="B397" s="119"/>
      <c r="C397" s="370"/>
      <c r="D397" s="320" t="s">
        <v>228</v>
      </c>
      <c r="E397" s="321"/>
      <c r="F397" s="321"/>
      <c r="G397" s="321"/>
      <c r="H397" s="322"/>
      <c r="I397" s="344"/>
      <c r="J397" s="140">
        <f t="shared" si="11"/>
        <v>4553</v>
      </c>
      <c r="K397" s="81" t="str">
        <f t="shared" si="12"/>
        <v/>
      </c>
      <c r="L397" s="147">
        <v>1248</v>
      </c>
      <c r="M397" s="147">
        <v>1081</v>
      </c>
      <c r="N397" s="147">
        <v>1070</v>
      </c>
      <c r="O397" s="147">
        <v>681</v>
      </c>
      <c r="P397" s="147">
        <v>473</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1056</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70" t="s">
        <v>1057</v>
      </c>
      <c r="Q404" s="70" t="s">
        <v>1063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4392</v>
      </c>
      <c r="K405" s="81" t="str">
        <f t="shared" ref="K405:K422" si="14">IF(OR(COUNTIF(L405:Q405,"未確認")&gt;0,COUNTIF(L405:Q405,"~*")&gt;0),"※","")</f>
        <v/>
      </c>
      <c r="L405" s="147">
        <v>1122</v>
      </c>
      <c r="M405" s="147">
        <v>1081</v>
      </c>
      <c r="N405" s="147">
        <v>1025</v>
      </c>
      <c r="O405" s="147">
        <v>689</v>
      </c>
      <c r="P405" s="147">
        <v>475</v>
      </c>
      <c r="Q405" s="147">
        <v>0</v>
      </c>
    </row>
    <row r="406" spans="1:22" s="83" customFormat="1" ht="34.5" customHeight="1">
      <c r="A406" s="251" t="s">
        <v>779</v>
      </c>
      <c r="B406" s="119"/>
      <c r="C406" s="369"/>
      <c r="D406" s="375" t="s">
        <v>233</v>
      </c>
      <c r="E406" s="377" t="s">
        <v>234</v>
      </c>
      <c r="F406" s="378"/>
      <c r="G406" s="378"/>
      <c r="H406" s="379"/>
      <c r="I406" s="361"/>
      <c r="J406" s="140">
        <f t="shared" si="13"/>
        <v>1264</v>
      </c>
      <c r="K406" s="81" t="str">
        <f t="shared" si="14"/>
        <v/>
      </c>
      <c r="L406" s="147">
        <v>86</v>
      </c>
      <c r="M406" s="147">
        <v>39</v>
      </c>
      <c r="N406" s="147">
        <v>69</v>
      </c>
      <c r="O406" s="147">
        <v>609</v>
      </c>
      <c r="P406" s="147">
        <v>461</v>
      </c>
      <c r="Q406" s="147">
        <v>0</v>
      </c>
    </row>
    <row r="407" spans="1:22" s="83" customFormat="1" ht="34.5" customHeight="1">
      <c r="A407" s="251" t="s">
        <v>780</v>
      </c>
      <c r="B407" s="119"/>
      <c r="C407" s="369"/>
      <c r="D407" s="369"/>
      <c r="E407" s="320" t="s">
        <v>235</v>
      </c>
      <c r="F407" s="321"/>
      <c r="G407" s="321"/>
      <c r="H407" s="322"/>
      <c r="I407" s="361"/>
      <c r="J407" s="140">
        <f t="shared" si="13"/>
        <v>2627</v>
      </c>
      <c r="K407" s="81" t="str">
        <f t="shared" si="14"/>
        <v/>
      </c>
      <c r="L407" s="147">
        <v>842</v>
      </c>
      <c r="M407" s="147">
        <v>894</v>
      </c>
      <c r="N407" s="147">
        <v>826</v>
      </c>
      <c r="O407" s="147">
        <v>58</v>
      </c>
      <c r="P407" s="147">
        <v>7</v>
      </c>
      <c r="Q407" s="147">
        <v>0</v>
      </c>
    </row>
    <row r="408" spans="1:22" s="83" customFormat="1" ht="34.5" customHeight="1">
      <c r="A408" s="251" t="s">
        <v>781</v>
      </c>
      <c r="B408" s="119"/>
      <c r="C408" s="369"/>
      <c r="D408" s="369"/>
      <c r="E408" s="320" t="s">
        <v>236</v>
      </c>
      <c r="F408" s="321"/>
      <c r="G408" s="321"/>
      <c r="H408" s="322"/>
      <c r="I408" s="361"/>
      <c r="J408" s="140">
        <f t="shared" si="13"/>
        <v>306</v>
      </c>
      <c r="K408" s="81" t="str">
        <f t="shared" si="14"/>
        <v/>
      </c>
      <c r="L408" s="147">
        <v>103</v>
      </c>
      <c r="M408" s="147">
        <v>103</v>
      </c>
      <c r="N408" s="147">
        <v>72</v>
      </c>
      <c r="O408" s="147">
        <v>21</v>
      </c>
      <c r="P408" s="147">
        <v>7</v>
      </c>
      <c r="Q408" s="147">
        <v>0</v>
      </c>
    </row>
    <row r="409" spans="1:22" s="83" customFormat="1" ht="34.5" customHeight="1">
      <c r="A409" s="251" t="s">
        <v>782</v>
      </c>
      <c r="B409" s="119"/>
      <c r="C409" s="369"/>
      <c r="D409" s="369"/>
      <c r="E409" s="317" t="s">
        <v>989</v>
      </c>
      <c r="F409" s="318"/>
      <c r="G409" s="318"/>
      <c r="H409" s="319"/>
      <c r="I409" s="361"/>
      <c r="J409" s="140">
        <f t="shared" si="13"/>
        <v>194</v>
      </c>
      <c r="K409" s="81" t="str">
        <f t="shared" si="14"/>
        <v/>
      </c>
      <c r="L409" s="147">
        <v>91</v>
      </c>
      <c r="M409" s="147">
        <v>44</v>
      </c>
      <c r="N409" s="147">
        <v>58</v>
      </c>
      <c r="O409" s="147">
        <v>1</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4562</v>
      </c>
      <c r="K413" s="81" t="str">
        <f t="shared" si="14"/>
        <v/>
      </c>
      <c r="L413" s="147">
        <v>1248</v>
      </c>
      <c r="M413" s="147">
        <v>1090</v>
      </c>
      <c r="N413" s="147">
        <v>1070</v>
      </c>
      <c r="O413" s="147">
        <v>681</v>
      </c>
      <c r="P413" s="147">
        <v>473</v>
      </c>
      <c r="Q413" s="147">
        <v>0</v>
      </c>
    </row>
    <row r="414" spans="1:22" s="83" customFormat="1" ht="34.5" customHeight="1">
      <c r="A414" s="251" t="s">
        <v>787</v>
      </c>
      <c r="B414" s="119"/>
      <c r="C414" s="369"/>
      <c r="D414" s="375" t="s">
        <v>240</v>
      </c>
      <c r="E414" s="377" t="s">
        <v>241</v>
      </c>
      <c r="F414" s="378"/>
      <c r="G414" s="378"/>
      <c r="H414" s="379"/>
      <c r="I414" s="361"/>
      <c r="J414" s="140">
        <f t="shared" si="13"/>
        <v>1326</v>
      </c>
      <c r="K414" s="81" t="str">
        <f t="shared" si="14"/>
        <v/>
      </c>
      <c r="L414" s="147">
        <v>715</v>
      </c>
      <c r="M414" s="147">
        <v>341</v>
      </c>
      <c r="N414" s="147">
        <v>217</v>
      </c>
      <c r="O414" s="147">
        <v>19</v>
      </c>
      <c r="P414" s="147">
        <v>34</v>
      </c>
      <c r="Q414" s="147">
        <v>0</v>
      </c>
    </row>
    <row r="415" spans="1:22" s="83" customFormat="1" ht="34.5" customHeight="1">
      <c r="A415" s="251" t="s">
        <v>788</v>
      </c>
      <c r="B415" s="119"/>
      <c r="C415" s="369"/>
      <c r="D415" s="369"/>
      <c r="E415" s="320" t="s">
        <v>242</v>
      </c>
      <c r="F415" s="321"/>
      <c r="G415" s="321"/>
      <c r="H415" s="322"/>
      <c r="I415" s="361"/>
      <c r="J415" s="140">
        <f t="shared" si="13"/>
        <v>2439</v>
      </c>
      <c r="K415" s="81" t="str">
        <f t="shared" si="14"/>
        <v/>
      </c>
      <c r="L415" s="147">
        <v>375</v>
      </c>
      <c r="M415" s="147">
        <v>564</v>
      </c>
      <c r="N415" s="147">
        <v>597</v>
      </c>
      <c r="O415" s="147">
        <v>600</v>
      </c>
      <c r="P415" s="147">
        <v>303</v>
      </c>
      <c r="Q415" s="147">
        <v>0</v>
      </c>
    </row>
    <row r="416" spans="1:22" s="83" customFormat="1" ht="34.5" customHeight="1">
      <c r="A416" s="251" t="s">
        <v>789</v>
      </c>
      <c r="B416" s="119"/>
      <c r="C416" s="369"/>
      <c r="D416" s="369"/>
      <c r="E416" s="320" t="s">
        <v>243</v>
      </c>
      <c r="F416" s="321"/>
      <c r="G416" s="321"/>
      <c r="H416" s="322"/>
      <c r="I416" s="361"/>
      <c r="J416" s="140">
        <f t="shared" si="13"/>
        <v>394</v>
      </c>
      <c r="K416" s="81" t="str">
        <f t="shared" si="14"/>
        <v/>
      </c>
      <c r="L416" s="147">
        <v>57</v>
      </c>
      <c r="M416" s="147">
        <v>104</v>
      </c>
      <c r="N416" s="147">
        <v>140</v>
      </c>
      <c r="O416" s="147">
        <v>31</v>
      </c>
      <c r="P416" s="147">
        <v>62</v>
      </c>
      <c r="Q416" s="147">
        <v>0</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1</v>
      </c>
      <c r="M417" s="147">
        <v>4</v>
      </c>
      <c r="N417" s="147">
        <v>4</v>
      </c>
      <c r="O417" s="147">
        <v>6</v>
      </c>
      <c r="P417" s="147">
        <v>13</v>
      </c>
      <c r="Q417" s="147">
        <v>0</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0</v>
      </c>
      <c r="M418" s="147">
        <v>2</v>
      </c>
      <c r="N418" s="147">
        <v>8</v>
      </c>
      <c r="O418" s="147">
        <v>2</v>
      </c>
      <c r="P418" s="147">
        <v>12</v>
      </c>
      <c r="Q418" s="147">
        <v>0</v>
      </c>
    </row>
    <row r="419" spans="1:22" s="83" customFormat="1" ht="34.5" customHeight="1">
      <c r="A419" s="251" t="s">
        <v>792</v>
      </c>
      <c r="B419" s="119"/>
      <c r="C419" s="369"/>
      <c r="D419" s="369"/>
      <c r="E419" s="317" t="s">
        <v>605</v>
      </c>
      <c r="F419" s="318"/>
      <c r="G419" s="318"/>
      <c r="H419" s="319"/>
      <c r="I419" s="361"/>
      <c r="J419" s="140">
        <f t="shared" si="13"/>
        <v>36</v>
      </c>
      <c r="K419" s="81" t="str">
        <f t="shared" si="14"/>
        <v/>
      </c>
      <c r="L419" s="147">
        <v>0</v>
      </c>
      <c r="M419" s="147">
        <v>0</v>
      </c>
      <c r="N419" s="147">
        <v>24</v>
      </c>
      <c r="O419" s="147">
        <v>0</v>
      </c>
      <c r="P419" s="147">
        <v>12</v>
      </c>
      <c r="Q419" s="147">
        <v>0</v>
      </c>
    </row>
    <row r="420" spans="1:22" s="83" customFormat="1" ht="34.5" customHeight="1">
      <c r="A420" s="251" t="s">
        <v>793</v>
      </c>
      <c r="B420" s="119"/>
      <c r="C420" s="369"/>
      <c r="D420" s="369"/>
      <c r="E420" s="320" t="s">
        <v>246</v>
      </c>
      <c r="F420" s="321"/>
      <c r="G420" s="321"/>
      <c r="H420" s="322"/>
      <c r="I420" s="361"/>
      <c r="J420" s="140">
        <f t="shared" si="13"/>
        <v>69</v>
      </c>
      <c r="K420" s="81" t="str">
        <f t="shared" si="14"/>
        <v/>
      </c>
      <c r="L420" s="147">
        <v>9</v>
      </c>
      <c r="M420" s="147">
        <v>6</v>
      </c>
      <c r="N420" s="147">
        <v>19</v>
      </c>
      <c r="O420" s="147">
        <v>22</v>
      </c>
      <c r="P420" s="147">
        <v>13</v>
      </c>
      <c r="Q420" s="147">
        <v>0</v>
      </c>
    </row>
    <row r="421" spans="1:22" s="83" customFormat="1" ht="34.5" customHeight="1">
      <c r="A421" s="251" t="s">
        <v>794</v>
      </c>
      <c r="B421" s="119"/>
      <c r="C421" s="369"/>
      <c r="D421" s="369"/>
      <c r="E421" s="320" t="s">
        <v>247</v>
      </c>
      <c r="F421" s="321"/>
      <c r="G421" s="321"/>
      <c r="H421" s="322"/>
      <c r="I421" s="361"/>
      <c r="J421" s="140">
        <f t="shared" si="13"/>
        <v>151</v>
      </c>
      <c r="K421" s="81" t="str">
        <f t="shared" si="14"/>
        <v/>
      </c>
      <c r="L421" s="147">
        <v>21</v>
      </c>
      <c r="M421" s="147">
        <v>69</v>
      </c>
      <c r="N421" s="147">
        <v>58</v>
      </c>
      <c r="O421" s="147">
        <v>1</v>
      </c>
      <c r="P421" s="147">
        <v>2</v>
      </c>
      <c r="Q421" s="147">
        <v>0</v>
      </c>
    </row>
    <row r="422" spans="1:22" s="83" customFormat="1" ht="34.5" customHeight="1">
      <c r="A422" s="251" t="s">
        <v>795</v>
      </c>
      <c r="B422" s="119"/>
      <c r="C422" s="369"/>
      <c r="D422" s="369"/>
      <c r="E422" s="320" t="s">
        <v>166</v>
      </c>
      <c r="F422" s="321"/>
      <c r="G422" s="321"/>
      <c r="H422" s="322"/>
      <c r="I422" s="362"/>
      <c r="J422" s="140">
        <f t="shared" si="13"/>
        <v>95</v>
      </c>
      <c r="K422" s="81" t="str">
        <f t="shared" si="14"/>
        <v/>
      </c>
      <c r="L422" s="147">
        <v>70</v>
      </c>
      <c r="M422" s="147">
        <v>0</v>
      </c>
      <c r="N422" s="147">
        <v>3</v>
      </c>
      <c r="O422" s="147">
        <v>0</v>
      </c>
      <c r="P422" s="147">
        <v>22</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1056</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70" t="s">
        <v>1057</v>
      </c>
      <c r="Q429" s="70" t="s">
        <v>1063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3236</v>
      </c>
      <c r="K430" s="193" t="str">
        <f>IF(OR(COUNTIF(L430:Q430,"未確認")&gt;0,COUNTIF(L430:Q430,"~*")&gt;0),"※","")</f>
        <v/>
      </c>
      <c r="L430" s="147">
        <v>533</v>
      </c>
      <c r="M430" s="147">
        <v>749</v>
      </c>
      <c r="N430" s="147">
        <v>853</v>
      </c>
      <c r="O430" s="147">
        <v>662</v>
      </c>
      <c r="P430" s="147">
        <v>439</v>
      </c>
      <c r="Q430" s="147">
        <v>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23</v>
      </c>
      <c r="K431" s="193" t="str">
        <f>IF(OR(COUNTIF(L431:Q431,"未確認")&gt;0,COUNTIF(L431:Q431,"~*")&gt;0),"※","")</f>
        <v/>
      </c>
      <c r="L431" s="147">
        <v>0</v>
      </c>
      <c r="M431" s="147">
        <v>23</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67</v>
      </c>
      <c r="K432" s="193" t="str">
        <f>IF(OR(COUNTIF(L432:Q432,"未確認")&gt;0,COUNTIF(L432:Q432,"~*")&gt;0),"※","")</f>
        <v/>
      </c>
      <c r="L432" s="147">
        <v>6</v>
      </c>
      <c r="M432" s="147">
        <v>7</v>
      </c>
      <c r="N432" s="147">
        <v>8</v>
      </c>
      <c r="O432" s="147">
        <v>43</v>
      </c>
      <c r="P432" s="147">
        <v>3</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3146</v>
      </c>
      <c r="K433" s="193" t="str">
        <f>IF(OR(COUNTIF(L433:Q433,"未確認")&gt;0,COUNTIF(L433:Q433,"~*")&gt;0),"※","")</f>
        <v/>
      </c>
      <c r="L433" s="147">
        <v>527</v>
      </c>
      <c r="M433" s="147">
        <v>719</v>
      </c>
      <c r="N433" s="147">
        <v>845</v>
      </c>
      <c r="O433" s="147">
        <v>619</v>
      </c>
      <c r="P433" s="147">
        <v>436</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1056</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70" t="s">
        <v>1057</v>
      </c>
      <c r="Q442" s="70" t="s">
        <v>1063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1056</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70" t="s">
        <v>1057</v>
      </c>
      <c r="Q467" s="70" t="s">
        <v>1063</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92</v>
      </c>
      <c r="K468" s="201" t="str">
        <f t="shared" ref="K468:K475" si="16">IF(OR(COUNTIF(L468:Q468,"未確認")&gt;0,COUNTIF(L468:Q468,"*")&gt;0),"※","")</f>
        <v>※</v>
      </c>
      <c r="L468" s="117">
        <v>54</v>
      </c>
      <c r="M468" s="117">
        <v>13</v>
      </c>
      <c r="N468" s="117">
        <v>25</v>
      </c>
      <c r="O468" s="117" t="s">
        <v>541</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t="s">
        <v>541</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63</v>
      </c>
      <c r="K470" s="201" t="str">
        <f t="shared" si="16"/>
        <v>※</v>
      </c>
      <c r="L470" s="117">
        <v>63</v>
      </c>
      <c r="M470" s="117">
        <v>0</v>
      </c>
      <c r="N470" s="117">
        <v>0</v>
      </c>
      <c r="O470" s="117" t="s">
        <v>541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
      </c>
      <c r="L471" s="117">
        <v>0</v>
      </c>
      <c r="M471" s="117">
        <v>0</v>
      </c>
      <c r="N471" s="117">
        <v>11</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23</v>
      </c>
      <c r="K476" s="201" t="str">
        <f>IF(OR(COUNTIF(L476:Q476,"未確認")&gt;0,COUNTIF(L476:Q476,"~")&gt;0),"※","")</f>
        <v/>
      </c>
      <c r="L476" s="117" t="s">
        <v>541</v>
      </c>
      <c r="M476" s="117">
        <v>23</v>
      </c>
      <c r="N476" s="117" t="s">
        <v>541</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IF(OR(COUNTIF(L477:Q477,"未確認")&gt;0,COUNTIF(L477:Q477,"*")&gt;0),"※","")</f>
        <v>※</v>
      </c>
      <c r="L477" s="117">
        <v>0</v>
      </c>
      <c r="M477" s="117" t="s">
        <v>541</v>
      </c>
      <c r="N477" s="117">
        <v>16</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41</v>
      </c>
      <c r="K481" s="201" t="str">
        <f t="shared" si="18"/>
        <v>※</v>
      </c>
      <c r="L481" s="117">
        <v>41</v>
      </c>
      <c r="M481" s="117">
        <v>0</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45</v>
      </c>
      <c r="K483" s="201" t="str">
        <f t="shared" si="18"/>
        <v/>
      </c>
      <c r="L483" s="117">
        <v>45</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1056</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70" t="s">
        <v>1057</v>
      </c>
      <c r="Q503" s="70" t="s">
        <v>1063</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t="s">
        <v>541</v>
      </c>
      <c r="M505" s="117" t="s">
        <v>541</v>
      </c>
      <c r="N505" s="117">
        <v>13</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13</v>
      </c>
      <c r="K508" s="201" t="str">
        <f t="shared" si="21"/>
        <v>※</v>
      </c>
      <c r="L508" s="117" t="s">
        <v>541</v>
      </c>
      <c r="M508" s="117" t="s">
        <v>541</v>
      </c>
      <c r="N508" s="117">
        <v>13</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1056</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70" t="s">
        <v>1057</v>
      </c>
      <c r="Q515" s="70" t="s">
        <v>1063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t="str">
        <f>IF(SUM(L517:Q517)=0,IF(COUNTIF(L517:Q517,"未確認")&gt;0,"未確認",IF(COUNTIF(L517:Q517,"~*")&gt;0,"*",SUM(L517:Q517))),SUM(L517:Q517))</f>
        <v>*</v>
      </c>
      <c r="K517" s="201" t="str">
        <f>IF(OR(COUNTIF(L517:Q517,"未確認")&gt;0,COUNTIF(L517:Q517,"*")&gt;0),"※","")</f>
        <v>※</v>
      </c>
      <c r="L517" s="117">
        <v>0</v>
      </c>
      <c r="M517" s="117">
        <v>0</v>
      </c>
      <c r="N517" s="117" t="s">
        <v>541</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1056</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70" t="s">
        <v>1057</v>
      </c>
      <c r="Q521" s="70" t="s">
        <v>1063</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1056</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70" t="s">
        <v>1057</v>
      </c>
      <c r="Q526" s="70" t="s">
        <v>1063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1056</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70" t="s">
        <v>1057</v>
      </c>
      <c r="Q531" s="70" t="s">
        <v>1063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1056</v>
      </c>
      <c r="P543" s="66" t="s">
        <v>1059</v>
      </c>
      <c r="Q543" s="66" t="s">
        <v>1062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c r="P544" s="70" t="s">
        <v>1057</v>
      </c>
      <c r="Q544" s="70" t="s">
        <v>1063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52.2</v>
      </c>
      <c r="M560" s="211">
        <v>69.8</v>
      </c>
      <c r="N560" s="211">
        <v>57</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31.4</v>
      </c>
      <c r="M561" s="211">
        <v>39.5</v>
      </c>
      <c r="N561" s="211">
        <v>38.799999999999997</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19.7</v>
      </c>
      <c r="M562" s="211">
        <v>27.5</v>
      </c>
      <c r="N562" s="211">
        <v>24.9</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15.5</v>
      </c>
      <c r="M563" s="211">
        <v>17.600000000000001</v>
      </c>
      <c r="N563" s="211">
        <v>21.3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21.2</v>
      </c>
      <c r="M564" s="211">
        <v>2.7</v>
      </c>
      <c r="N564" s="211">
        <v>6.1</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17</v>
      </c>
      <c r="M565" s="211">
        <v>20.7</v>
      </c>
      <c r="N565" s="211">
        <v>23.7</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45</v>
      </c>
      <c r="M566" s="211">
        <v>36.700000000000003</v>
      </c>
      <c r="N566" s="211">
        <v>42.2</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15.6</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3.7</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1</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1.3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1.9</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4.4000000000000004</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1056</v>
      </c>
      <c r="P588" s="66" t="s">
        <v>1059</v>
      </c>
      <c r="Q588" s="66" t="s">
        <v>1062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c r="P589" s="70" t="s">
        <v>1057</v>
      </c>
      <c r="Q589" s="70" t="s">
        <v>1063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t="str">
        <f>IF(SUM(L592:Q592)=0,IF(COUNTIF(L592:Q592,"未確認")&gt;0,"未確認",IF(COUNTIF(L592:Q592,"~*")&gt;0,"*",SUM(L592:Q592))),SUM(L592:Q592))</f>
        <v>*</v>
      </c>
      <c r="K592" s="201" t="str">
        <f>IF(OR(COUNTIF(L592:Q592,"未確認")&gt;0,COUNTIF(L592:Q592,"*")&gt;0),"※","")</f>
        <v>※</v>
      </c>
      <c r="L592" s="117" t="s">
        <v>541</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12</v>
      </c>
      <c r="K593" s="201" t="str">
        <f>IF(OR(COUNTIF(L593:Q593,"未確認")&gt;0,COUNTIF(L593:Q593,"*")&gt;0),"※","")</f>
        <v>※</v>
      </c>
      <c r="L593" s="117" t="s">
        <v>541</v>
      </c>
      <c r="M593" s="117" t="s">
        <v>541</v>
      </c>
      <c r="N593" s="117">
        <v>12</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1810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217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2615</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468</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1462</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1056</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70" t="s">
        <v>1057</v>
      </c>
      <c r="Q612" s="70" t="s">
        <v>1063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36</v>
      </c>
      <c r="K613" s="201" t="str">
        <f t="shared" ref="K613:K623" si="29">IF(OR(COUNTIF(L613:Q613,"未確認")&gt;0,COUNTIF(L613:Q613,"*")&gt;0),"※","")</f>
        <v>※</v>
      </c>
      <c r="L613" s="117" t="s">
        <v>541</v>
      </c>
      <c r="M613" s="117" t="s">
        <v>541</v>
      </c>
      <c r="N613" s="117">
        <v>11</v>
      </c>
      <c r="O613" s="117">
        <v>14</v>
      </c>
      <c r="P613" s="117">
        <v>11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59</v>
      </c>
      <c r="K618" s="201" t="str">
        <f t="shared" si="29"/>
        <v/>
      </c>
      <c r="L618" s="117">
        <v>0</v>
      </c>
      <c r="M618" s="117">
        <v>0</v>
      </c>
      <c r="N618" s="117">
        <v>0</v>
      </c>
      <c r="O618" s="117">
        <v>59</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1056</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70" t="s">
        <v>1057</v>
      </c>
      <c r="Q630" s="70" t="s">
        <v>1063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154</v>
      </c>
      <c r="K632" s="201" t="str">
        <f t="shared" si="31"/>
        <v/>
      </c>
      <c r="L632" s="117">
        <v>62</v>
      </c>
      <c r="M632" s="117">
        <v>39</v>
      </c>
      <c r="N632" s="117">
        <v>53</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106</v>
      </c>
      <c r="K633" s="201" t="str">
        <f t="shared" si="31"/>
        <v/>
      </c>
      <c r="L633" s="117">
        <v>46</v>
      </c>
      <c r="M633" s="117">
        <v>30</v>
      </c>
      <c r="N633" s="117">
        <v>30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21</v>
      </c>
      <c r="K635" s="201" t="str">
        <f t="shared" si="31"/>
        <v>※</v>
      </c>
      <c r="L635" s="117" t="s">
        <v>541</v>
      </c>
      <c r="M635" s="117" t="s">
        <v>541</v>
      </c>
      <c r="N635" s="117">
        <v>21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1056</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70" t="s">
        <v>1057</v>
      </c>
      <c r="Q645" s="70" t="s">
        <v>1063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279</v>
      </c>
      <c r="K646" s="201" t="str">
        <f t="shared" ref="K646:K660" si="33">IF(OR(COUNTIF(L646:Q646,"未確認")&gt;0,COUNTIF(L646:Q646,"*")&gt;0),"※","")</f>
        <v>※</v>
      </c>
      <c r="L646" s="117">
        <v>99</v>
      </c>
      <c r="M646" s="117">
        <v>49</v>
      </c>
      <c r="N646" s="117">
        <v>65</v>
      </c>
      <c r="O646" s="117" t="s">
        <v>541</v>
      </c>
      <c r="P646" s="117">
        <v>66</v>
      </c>
      <c r="Q646" s="117">
        <v>0</v>
      </c>
    </row>
    <row r="647" spans="1:22" s="118" customFormat="1" ht="70" customHeight="1">
      <c r="A647" s="252" t="s">
        <v>926</v>
      </c>
      <c r="B647" s="84"/>
      <c r="C647" s="188"/>
      <c r="D647" s="221"/>
      <c r="E647" s="320" t="s">
        <v>938</v>
      </c>
      <c r="F647" s="321"/>
      <c r="G647" s="321"/>
      <c r="H647" s="322"/>
      <c r="I647" s="122" t="s">
        <v>452</v>
      </c>
      <c r="J647" s="116">
        <f t="shared" si="32"/>
        <v>14</v>
      </c>
      <c r="K647" s="201" t="str">
        <f t="shared" si="33"/>
        <v>※</v>
      </c>
      <c r="L647" s="117">
        <v>0</v>
      </c>
      <c r="M647" s="117">
        <v>14</v>
      </c>
      <c r="N647" s="117">
        <v>0</v>
      </c>
      <c r="O647" s="117" t="s">
        <v>541</v>
      </c>
      <c r="P647" s="117" t="s">
        <v>541</v>
      </c>
      <c r="Q647" s="117">
        <v>0</v>
      </c>
    </row>
    <row r="648" spans="1:22" s="118" customFormat="1" ht="70" customHeight="1">
      <c r="A648" s="252" t="s">
        <v>927</v>
      </c>
      <c r="B648" s="84"/>
      <c r="C648" s="188"/>
      <c r="D648" s="221"/>
      <c r="E648" s="320" t="s">
        <v>939</v>
      </c>
      <c r="F648" s="321"/>
      <c r="G648" s="321"/>
      <c r="H648" s="322"/>
      <c r="I648" s="122" t="s">
        <v>454</v>
      </c>
      <c r="J648" s="116">
        <f t="shared" si="32"/>
        <v>76</v>
      </c>
      <c r="K648" s="201" t="str">
        <f t="shared" si="33"/>
        <v>※</v>
      </c>
      <c r="L648" s="117">
        <v>21</v>
      </c>
      <c r="M648" s="117" t="s">
        <v>541</v>
      </c>
      <c r="N648" s="117">
        <v>42</v>
      </c>
      <c r="O648" s="117">
        <v>0</v>
      </c>
      <c r="P648" s="117">
        <v>13</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128</v>
      </c>
      <c r="K650" s="201" t="str">
        <f t="shared" si="33"/>
        <v>※</v>
      </c>
      <c r="L650" s="117">
        <v>75</v>
      </c>
      <c r="M650" s="117" t="s">
        <v>541</v>
      </c>
      <c r="N650" s="117" t="s">
        <v>541</v>
      </c>
      <c r="O650" s="117">
        <v>0</v>
      </c>
      <c r="P650" s="117">
        <v>53</v>
      </c>
      <c r="Q650" s="117">
        <v>0</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t="s">
        <v>541</v>
      </c>
      <c r="M651" s="117">
        <v>12</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t="s">
        <v>541</v>
      </c>
      <c r="N653" s="117">
        <v>14</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211</v>
      </c>
      <c r="K655" s="201" t="str">
        <f t="shared" si="33"/>
        <v/>
      </c>
      <c r="L655" s="117">
        <v>85</v>
      </c>
      <c r="M655" s="117">
        <v>35</v>
      </c>
      <c r="N655" s="117">
        <v>40</v>
      </c>
      <c r="O655" s="117">
        <v>0</v>
      </c>
      <c r="P655" s="117">
        <v>51</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178</v>
      </c>
      <c r="K657" s="201" t="str">
        <f t="shared" si="33"/>
        <v/>
      </c>
      <c r="L657" s="117">
        <v>79</v>
      </c>
      <c r="M657" s="117">
        <v>29</v>
      </c>
      <c r="N657" s="117">
        <v>35</v>
      </c>
      <c r="O657" s="117">
        <v>0</v>
      </c>
      <c r="P657" s="117">
        <v>35</v>
      </c>
      <c r="Q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11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66</v>
      </c>
      <c r="K659" s="201" t="str">
        <f t="shared" si="33"/>
        <v/>
      </c>
      <c r="L659" s="117">
        <v>0</v>
      </c>
      <c r="M659" s="117">
        <v>0</v>
      </c>
      <c r="N659" s="117">
        <v>0</v>
      </c>
      <c r="O659" s="117">
        <v>0</v>
      </c>
      <c r="P659" s="117">
        <v>66</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1056</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70" t="s">
        <v>1057</v>
      </c>
      <c r="Q666" s="70" t="s">
        <v>1063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95.7</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5.0999999999999996</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467</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100</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68</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213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213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64.400000000000006</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1056</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70" t="s">
        <v>1057</v>
      </c>
      <c r="Q682" s="70" t="s">
        <v>1063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1056</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70" t="s">
        <v>1057</v>
      </c>
      <c r="Q692" s="70" t="s">
        <v>1063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t="s">
        <v>541</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1056</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70" t="s">
        <v>1057</v>
      </c>
      <c r="Q705" s="70" t="s">
        <v>1063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7ACE57-6A7F-4FA3-8648-C85E6B8E20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2019-12-23T02:29:29Z</dcterms:modified>
</cp:coreProperties>
</file>