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２\"/>
    </mc:Choice>
  </mc:AlternateContent>
  <xr:revisionPtr revIDLastSave="0" documentId="8_{0FC7E9FB-6129-4912-B6CB-631603C1D5FC}" xr6:coauthVersionLast="41" xr6:coauthVersionMax="41" xr10:uidLastSave="{00000000-0000-0000-0000-000000000000}"/>
  <bookViews>
    <workbookView xWindow="360" yWindow="490" windowWidth="75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<sst xmlns="http://schemas.openxmlformats.org/spreadsheetml/2006/main" count="2991" uniqueCount="1048">
  <si>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</si>
  <si>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</si>
  <si>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</si>
  <si>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</si>
  <si>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</si>
  <si>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</si>
  <si>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</si>
  <si>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</si>
  <si>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</si>
  <si>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</si>
  <si>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</si>
  <si>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</si>
  <si>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</si>
  <si>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</si>
  <si>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</si>
  <si>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</si>
  <si>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</si>
  <si>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</si>
  <si>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</si>
  <si>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</si>
  <si>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</si>
  <si>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</si>
  <si>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</si>
  <si>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</si>
  <si>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</si>
  <si>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</si>
  <si>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</si>
  <si>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</si>
  <si>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</si>
  <si>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</si>
  <si>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</si>
  <si>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</si>
  <si>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</si>
  <si>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</si>
  <si>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</si>
  <si>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</si>
  <si>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</si>
  <si>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</si>
  <si>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</si>
  <si>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</si>
  <si>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</si>
  <si>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</si>
  <si>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</si>
  <si>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</si>
  <si>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</si>
  <si>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</si>
  <si>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</si>
  <si>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</si>
  <si>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</si>
  <si>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</si>
  <si>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</si>
  <si>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</si>
  <si>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</si>
  <si>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</si>
  <si>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</si>
  <si>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</si>
  <si>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</si>
  <si>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</si>
  <si>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</si>
  <si>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</si>
  <si>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</si>
  <si>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</si>
  <si>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</si>
  <si>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</si>
  <si>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</si>
  <si>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</si>
  <si>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</si>
  <si>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</si>
  <si>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</si>
  <si>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</si>
  <si>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</si>
  <si>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</si>
  <si>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</si>
  <si>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</si>
  <si>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</si>
  <si>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</si>
  <si>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</si>
  <si>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</si>
  <si>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</si>
  <si>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</si>
  <si>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</si>
  <si>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</si>
  <si>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</si>
  <si>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</si>
  <si>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</si>
  <si>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</si>
  <si>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</si>
  <si>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</si>
  <si>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</si>
  <si>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</si>
  <si>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</si>
  <si>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</si>
  <si>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</si>
  <si>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</si>
  <si>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</si>
  <si>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</si>
  <si>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</si>
  <si>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</si>
  <si>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</si>
  <si>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</si>
  <si>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</si>
  <si>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</si>
  <si>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</si>
  <si>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</si>
  <si>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</si>
  <si>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</si>
  <si>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</si>
  <si>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</si>
  <si>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</si>
  <si>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</si>
  <si>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</si>
  <si>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</si>
  <si>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</si>
  <si>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</si>
  <si>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</si>
  <si>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</si>
  <si>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</si>
  <si>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</si>
  <si>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</si>
  <si>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</si>
  <si>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</si>
  <si>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</si>
  <si>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</si>
  <si>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</si>
  <si>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</si>
  <si>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</si>
  <si>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</si>
  <si>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</si>
  <si>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</si>
  <si>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</si>
  <si>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</si>
  <si>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</si>
  <si>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</si>
  <si>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</si>
  <si>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</si>
  <si>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</si>
  <si>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</si>
  <si>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</si>
  <si>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</si>
  <si>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</si>
  <si>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</si>
  <si>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</si>
  <si>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</si>
  <si>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</si>
  <si>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</si>
  <si>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</si>
  <si>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</si>
  <si>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</si>
  <si>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</si>
  <si>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</si>
  <si>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</si>
  <si>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</si>
  <si>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</si>
  <si>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</si>
  <si>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</si>
  <si>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</si>
  <si>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</si>
  <si>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</si>
  <si>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</si>
  <si>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</si>
  <si>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</si>
  <si>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</si>
  <si>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</si>
  <si>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</si>
  <si>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</si>
  <si>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</si>
  <si>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</si>
  <si>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</si>
  <si>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</si>
  <si>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</si>
  <si>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</si>
  <si>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</si>
  <si>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</si>
  <si>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</si>
  <si>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</si>
  <si>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</si>
  <si>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</si>
  <si>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</si>
  <si>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</si>
  <si>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</si>
  <si>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</si>
  <si>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</si>
  <si>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</si>
  <si>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</si>
  <si>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</si>
  <si>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</si>
  <si>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</si>
  <si>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</si>
  <si>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</si>
  <si>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</si>
  <si>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</si>
  <si>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</si>
  <si>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</si>
  <si>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</si>
  <si>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</si>
  <si>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</si>
  <si>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</si>
  <si>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</si>
  <si>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</si>
  <si>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</si>
  <si>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</si>
  <si>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</si>
  <si>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</si>
  <si>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</si>
  <si>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</si>
  <si>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</si>
  <si>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</si>
  <si>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</si>
  <si>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</si>
  <si>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</si>
  <si>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</si>
  <si>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</si>
  <si>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</si>
  <si>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</si>
  <si>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</si>
  <si>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</si>
  <si>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</si>
  <si>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</si>
  <si>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</si>
  <si>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</si>
  <si>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</si>
  <si>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</si>
  <si>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</si>
  <si>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</si>
  <si>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</si>
  <si>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</si>
  <si>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</si>
  <si>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</si>
  <si>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</si>
  <si>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</si>
  <si>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</si>
  <si>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</si>
  <si>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</si>
  <si>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</si>
  <si>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</si>
  <si>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</si>
  <si>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</si>
  <si>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</si>
  <si>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</si>
  <si>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</si>
  <si>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</si>
  <si>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</si>
  <si>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</si>
  <si>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</si>
  <si>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</si>
  <si>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</si>
  <si>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</si>
  <si>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</si>
  <si>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</si>
  <si>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</si>
  <si>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</si>
  <si>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</si>
  <si>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</si>
  <si>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</si>
  <si>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</si>
  <si>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</si>
  <si>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</si>
  <si>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</si>
  <si>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</si>
  <si>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</si>
  <si>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</si>
  <si>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</si>
  <si>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</si>
  <si>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</si>
  <si>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</si>
  <si>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</si>
  <si>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</si>
  <si>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</si>
  <si>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</si>
  <si>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</si>
  <si>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</si>
  <si>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</si>
  <si>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</si>
  <si>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</si>
  <si>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</si>
  <si>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</si>
  <si>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</si>
  <si>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</si>
  <si>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</si>
  <si>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</si>
  <si>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</si>
  <si>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</si>
  <si>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</si>
  <si>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</si>
  <si>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</si>
  <si>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</si>
  <si>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</si>
  <si>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</si>
  <si>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</si>
  <si>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</si>
  <si>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</si>
  <si>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</si>
  <si>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</si>
  <si>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</si>
  <si>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</si>
  <si>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</si>
  <si>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</si>
  <si>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</si>
  <si>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</si>
  <si>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</si>
  <si>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</si>
  <si>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</si>
  <si>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</si>
  <si>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</si>
  <si>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</si>
  <si>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</si>
  <si>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</si>
  <si>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</si>
  <si>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</si>
  <si>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</si>
  <si>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</si>
  <si>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</si>
  <si>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</si>
  <si>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</si>
  <si>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</si>
  <si>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</si>
  <si>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</si>
  <si>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</si>
  <si>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</si>
  <si>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</si>
  <si>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</si>
  <si>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</si>
  <si>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</si>
  <si>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</si>
  <si>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</si>
  <si>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</si>
  <si>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</si>
  <si>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</si>
  <si>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</si>
  <si>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</si>
  <si>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</si>
  <si>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</si>
  <si>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</si>
  <si>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</si>
  <si>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</si>
  <si>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</si>
  <si>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</si>
  <si>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</si>
  <si>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</si>
  <si>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</si>
  <si>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</si>
  <si>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</si>
  <si>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</si>
  <si>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</si>
  <si>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</si>
  <si>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</si>
  <si>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</si>
  <si>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</si>
  <si>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</si>
  <si>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</si>
  <si>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</si>
  <si>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</si>
  <si>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</si>
  <si>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</si>
  <si>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</si>
  <si>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</si>
  <si>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</si>
  <si>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</si>
  <si>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</si>
  <si>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</si>
  <si>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</si>
  <si>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</si>
  <si>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</si>
  <si>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</si>
  <si>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</si>
  <si>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</si>
  <si>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</si>
  <si>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</si>
  <si>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</si>
  <si>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</si>
  <si>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</si>
  <si>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</si>
  <si>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</si>
  <si>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</si>
  <si>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</si>
  <si>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</si>
  <si>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</si>
  <si>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</si>
  <si>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</si>
  <si>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</si>
  <si>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</si>
  <si>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</si>
  <si>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</si>
  <si>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</si>
  <si>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</si>
  <si>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</si>
  <si>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</si>
  <si>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</si>
  <si>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</si>
  <si>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</si>
  <si>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</si>
  <si>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</si>
  <si>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</si>
  <si>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</si>
  <si>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</si>
  <si>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</si>
  <si>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</si>
  <si>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</si>
  <si>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</si>
  <si>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</si>
  <si>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</si>
  <si>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</si>
  <si>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</si>
  <si>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</si>
  <si>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</si>
  <si>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</si>
  <si>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</si>
  <si>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</si>
  <si>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</si>
  <si>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</si>
  <si>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</si>
  <si>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</si>
  <si>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</si>
  <si>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</si>
  <si>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</si>
  <si>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</si>
  <si>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</si>
  <si>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</si>
  <si>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</si>
  <si>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</si>
  <si>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</si>
  <si>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</si>
  <si>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</si>
  <si>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</si>
  <si>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</si>
  <si>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</si>
  <si>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</si>
  <si>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</si>
  <si>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</si>
  <si>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</si>
  <si>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</si>
  <si>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</si>
  <si>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</si>
  <si>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</si>
  <si>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</si>
  <si>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</si>
  <si>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</si>
  <si>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</si>
  <si>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</si>
  <si>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</si>
  <si>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</si>
  <si>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</si>
  <si>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</si>
  <si>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</si>
  <si>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</si>
  <si>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</si>
  <si>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</si>
  <si>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</si>
  <si>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</si>
  <si>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</si>
  <si>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</si>
  <si>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</si>
  <si>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</si>
  <si>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</si>
  <si>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</si>
  <si>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</si>
  <si>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</si>
  <si>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</si>
  <si>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</si>
  <si>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</si>
  <si>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</si>
  <si>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</si>
  <si>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</si>
  <si>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</si>
  <si>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</si>
  <si>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</si>
  <si>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</si>
  <si>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</si>
  <si>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</si>
  <si>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</si>
  <si>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</si>
  <si>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</si>
  <si>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</si>
  <si>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</si>
  <si>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</si>
  <si>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</si>
  <si>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</si>
  <si>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</si>
  <si>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</si>
  <si>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</si>
  <si>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</si>
  <si>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</si>
  <si>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</si>
  <si>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</si>
  <si>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</si>
  <si>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</si>
  <si>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</si>
  <si>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</si>
  <si>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</si>
  <si>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</si>
  <si>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</si>
  <si>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</si>
  <si>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</si>
  <si>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</si>
  <si>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</si>
  <si>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</si>
  <si>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</si>
  <si>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</si>
  <si>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</si>
  <si>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</si>
  <si>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</si>
  <si>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</si>
  <si>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</si>
  <si>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</si>
  <si>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</si>
  <si>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</si>
  <si>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</si>
  <si>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</si>
  <si>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</si>
  <si>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</si>
  <si>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</si>
  <si>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</si>
  <si>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</si>
  <si>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</si>
  <si>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</si>
  <si>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</si>
  <si>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</si>
  <si>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</si>
  <si>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</si>
  <si>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</si>
  <si>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</si>
  <si>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</si>
  <si>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</si>
  <si>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</si>
  <si>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</si>
  <si>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</si>
  <si>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</si>
  <si>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</si>
  <si>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</si>
  <si>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</si>
  <si>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</si>
  <si>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</si>
  <si>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</si>
  <si>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</si>
  <si>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</si>
  <si>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</si>
  <si>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</si>
  <si>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</si>
  <si>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</si>
  <si>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</si>
  <si>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</si>
  <si>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</si>
  <si>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</si>
  <si>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</si>
  <si>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</si>
  <si>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</si>
  <si>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</si>
  <si>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</si>
  <si>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</si>
  <si>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</si>
  <si>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</si>
  <si>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</si>
  <si>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</si>
  <si>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</si>
  <si>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</si>
  <si>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</si>
  <si>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</si>
  <si>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</si>
  <si>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</si>
  <si>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</si>
  <si>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</si>
  <si>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</si>
  <si>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</si>
  <si>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</si>
  <si>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</si>
  <si>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</si>
  <si>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</si>
  <si>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</si>
  <si>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</si>
  <si>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</si>
  <si>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</si>
  <si>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</si>
  <si>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</si>
  <si>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</si>
  <si>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</si>
  <si>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</si>
  <si>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</si>
  <si>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</si>
  <si>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</si>
  <si>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</si>
  <si>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</si>
  <si>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</si>
  <si>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</si>
  <si>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</si>
  <si>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</si>
  <si>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</si>
  <si>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</si>
  <si>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</si>
  <si>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</si>
  <si>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</si>
  <si>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</si>
  <si>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</si>
  <si>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</si>
  <si>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</si>
  <si>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</si>
  <si>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</si>
  <si>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</si>
  <si>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</si>
  <si>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</si>
  <si>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</si>
  <si>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</si>
  <si>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</si>
  <si>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</si>
  <si>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</si>
  <si>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</si>
  <si>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</si>
  <si>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</si>
  <si>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</si>
  <si>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</si>
  <si>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</si>
  <si>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</si>
  <si>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</si>
  <si>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</si>
  <si>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</si>
  <si>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</si>
  <si>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</si>
  <si>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</si>
  <si>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</si>
  <si>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</si>
  <si>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</si>
  <si>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</si>
  <si>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</si>
  <si>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</si>
  <si>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</si>
  <si>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</si>
  <si>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</si>
  <si>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</si>
  <si>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</si>
  <si>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</si>
  <si>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</si>
  <si>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</si>
  <si>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</si>
  <si>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</si>
  <si>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</si>
  <si>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</si>
  <si>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</si>
  <si>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</si>
  <si>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</si>
  <si>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</si>
  <si>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</si>
  <si>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</si>
  <si>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</si>
  <si>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</si>
  <si>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</si>
  <si>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</si>
  <si>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</si>
  <si>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</si>
  <si>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</si>
  <si>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</si>
  <si>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</si>
  <si>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</si>
  <si>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</si>
  <si>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</si>
  <si>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</si>
  <si>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</si>
  <si>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</si>
  <si>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</si>
  <si>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</si>
  <si>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</si>
  <si>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</si>
  <si>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</si>
  <si>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</si>
  <si>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</si>
  <si>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</si>
  <si>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</si>
  <si>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</si>
  <si>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</si>
  <si>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</si>
  <si>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</si>
  <si>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</si>
  <si>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</si>
  <si>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</si>
  <si>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</si>
  <si>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</si>
  <si>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</si>
  <si>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</si>
  <si>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</si>
  <si>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</si>
  <si>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</si>
  <si>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</si>
  <si>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</si>
  <si>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</si>
  <si>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</si>
  <si>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</si>
  <si>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</si>
  <si>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</si>
  <si>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</si>
  <si>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</si>
  <si>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</si>
  <si>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</si>
  <si>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</si>
  <si>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</si>
  <si>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</si>
  <si>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</si>
  <si>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</si>
  <si>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</si>
  <si>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</si>
  <si>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</si>
  <si>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</si>
  <si>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</si>
  <si>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</si>
  <si>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</si>
  <si>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</si>
  <si>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</si>
  <si>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</si>
  <si>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</si>
  <si>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</si>
  <si>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</si>
  <si>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</si>
  <si>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</si>
  <si>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</si>
  <si>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</si>
  <si>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</si>
  <si>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</si>
  <si>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</si>
  <si>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</si>
  <si>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</si>
  <si>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</si>
  <si>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</si>
  <si>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</si>
  <si>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</si>
  <si>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</si>
  <si>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</si>
  <si>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</si>
  <si>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</si>
  <si>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</si>
  <si>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</si>
  <si>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</si>
  <si>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</si>
  <si>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</si>
  <si>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</si>
  <si>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</si>
  <si>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</si>
  <si>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</si>
  <si>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</si>
  <si>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</si>
  <si>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</si>
  <si>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</si>
  <si>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</si>
  <si>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</si>
  <si>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</si>
  <si>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</si>
  <si>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</si>
  <si>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</si>
  <si>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</si>
  <si>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</si>
  <si>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</si>
  <si>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</si>
  <si>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</si>
  <si>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</si>
  <si>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</si>
  <si>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</si>
  <si>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</si>
  <si>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</si>
  <si>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</si>
  <si>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</si>
  <si>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</si>
  <si>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</si>
  <si>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</si>
  <si>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</si>
  <si>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</si>
  <si>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</si>
  <si>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</si>
  <si>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</si>
  <si>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</si>
  <si>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</si>
  <si>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</si>
  <si>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</si>
  <si>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</si>
  <si>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</si>
  <si>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</si>
  <si>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</si>
  <si>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</si>
  <si>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</si>
  <si>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</si>
  <si>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</si>
  <si>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</si>
  <si>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</si>
  <si>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</si>
  <si>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</si>
  <si>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</si>
  <si>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</si>
  <si>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</si>
  <si>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</si>
  <si>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</si>
  <si>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</si>
  <si>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</si>
  <si>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</si>
  <si>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</si>
  <si>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</si>
  <si>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</si>
  <si>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</si>
  <si>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</si>
  <si>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</si>
  <si>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</si>
  <si>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</si>
  <si>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</si>
  <si>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</si>
  <si>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</si>
  <si>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</si>
  <si>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</si>
  <si>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</si>
  <si>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</si>
  <si>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</si>
  <si>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</si>
  <si>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</si>
  <si>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</si>
  <si>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</si>
  <si>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</si>
  <si>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</si>
  <si>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</si>
  <si>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</si>
  <si>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</si>
  <si>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</si>
  <si>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</si>
  <si>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</si>
  <si>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</si>
  <si>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</si>
  <si>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</si>
  <si>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</si>
  <si>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</si>
  <si>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</si>
  <si>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</si>
  <si>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</si>
  <si>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</si>
  <si>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</si>
  <si>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</si>
  <si>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</si>
  <si>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</si>
  <si>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</si>
  <si>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</si>
  <si>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</si>
  <si>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</si>
  <si>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</si>
  <si>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</si>
  <si>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</si>
  <si>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</si>
  <si>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</si>
  <si>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</si>
  <si>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</si>
  <si>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</si>
  <si>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</si>
  <si>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</si>
  <si>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</si>
  <si>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</si>
  <si>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</si>
  <si>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</si>
  <si>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</si>
  <si>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</si>
  <si>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</si>
  <si>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</si>
  <si>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</si>
  <si>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</si>
  <si>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</si>
  <si>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</si>
  <si>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</si>
  <si>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</si>
  <si>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</si>
  <si>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</si>
  <si>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</si>
  <si>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</si>
  <si>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</si>
  <si>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</si>
  <si>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</si>
  <si>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</si>
  <si>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</si>
  <si>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</si>
  <si>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</si>
  <si>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</si>
  <si>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</si>
  <si>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</si>
  <si>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</si>
  <si>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</si>
  <si>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</si>
  <si>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</si>
  <si>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</si>
  <si>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</si>
  <si>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</si>
  <si>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</si>
  <si>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</si>
  <si>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</si>
  <si>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</si>
  <si>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</si>
  <si>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</si>
  <si>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</si>
  <si>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</si>
  <si>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</si>
  <si>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</si>
  <si>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</si>
  <si>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</si>
  <si>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</si>
  <si>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</si>
  <si>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</si>
  <si>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</si>
  <si>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</si>
  <si>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</si>
  <si>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</si>
  <si>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</si>
  <si>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</si>
  <si>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</si>
  <si>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</si>
  <si>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</si>
  <si>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</si>
  <si>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</si>
  <si>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</si>
  <si>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</si>
  <si>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</si>
  <si>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</si>
  <si>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</si>
  <si>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</si>
  <si>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</si>
  <si>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</si>
  <si>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</si>
  <si>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</si>
  <si>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</si>
  <si>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</si>
  <si>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</si>
  <si>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</si>
  <si>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</si>
  <si>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</si>
  <si>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</si>
  <si>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</si>
  <si>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</si>
  <si>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</si>
  <si>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</si>
  <si>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</si>
  <si>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</si>
  <si>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</si>
  <si>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</si>
  <si>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</si>
  <si>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</si>
  <si>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</si>
  <si>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</si>
  <si>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</si>
  <si>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</si>
  <si>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</si>
  <si>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</si>
  <si>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</si>
  <si>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</si>
  <si>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</si>
  <si>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</si>
  <si>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</si>
  <si>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</si>
  <si>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</si>
  <si>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</si>
  <si>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</si>
  <si>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</si>
  <si>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</si>
  <si>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</si>
  <si>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</si>
  <si>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</si>
  <si>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</si>
  <si>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</si>
  <si>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</si>
  <si>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</si>
  <si>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</si>
  <si>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</si>
  <si>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</si>
  <si>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</si>
  <si>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</si>
  <si>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</si>
  <si>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</si>
  <si>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</si>
  <si>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</si>
  <si>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</si>
  <si>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</si>
  <si>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</si>
  <si>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</si>
  <si>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</si>
  <si>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</si>
  <si>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</si>
  <si>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</si>
  <si>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</si>
  <si>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</si>
  <si>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</si>
  <si>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</si>
  <si>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</si>
  <si>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</si>
  <si>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</si>
  <si>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</si>
  <si>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</si>
  <si>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</si>
  <si>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</si>
  <si>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</si>
  <si>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</si>
  <si>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</si>
  <si>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</si>
  <si>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</si>
  <si>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</si>
  <si>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</si>
  <si>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</si>
  <si>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</si>
  <si>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</si>
  <si>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</si>
  <si>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</si>
  <si>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</si>
  <si>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</si>
  <si>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</si>
  <si>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</si>
  <si>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</si>
  <si>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</si>
  <si>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</si>
  <si>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</si>
  <si>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</si>
  <si>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</si>
  <si>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</si>
  <si>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</si>
  <si>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</si>
  <si>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</si>
  <si>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</si>
  <si>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</si>
  <si>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</si>
  <si>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</si>
  <si>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</si>
  <si>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</si>
  <si>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</si>
  <si>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</si>
  <si>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</si>
  <si>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</si>
  <si>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</si>
  <si>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</si>
  <si>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</si>
  <si>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</si>
  <si>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</si>
  <si>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</si>
  <si>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</si>
  <si>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</si>
  <si>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</si>
  <si>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</si>
  <si>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</si>
  <si>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</si>
  <si>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</si>
  <si>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</si>
  <si>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</si>
  <si>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</si>
  <si>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</si>
  <si>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</si>
  <si>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健翔会病院</t>
    <phoneticPr fontId="3"/>
  </si>
  <si>
    <t>〒890-0068 鹿児島市東郡元町５番１０号</t>
    <phoneticPr fontId="3"/>
  </si>
  <si>
    <t>〇</t>
  </si>
  <si>
    <t>医療法人</t>
  </si>
  <si>
    <t>内科</t>
  </si>
  <si>
    <t>療養病棟入院料１</t>
  </si>
  <si>
    <t>ＤＰＣ病院ではない</t>
  </si>
  <si>
    <t>有</t>
  </si>
  <si>
    <t>-</t>
    <phoneticPr fontId="3"/>
  </si>
  <si>
    <t>療養病棟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</si>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</sst>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info.pref.kagoshima.jp/qqport/SDtl?sid=10058"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1046</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t="s">
        <v>1039</v>
      </c>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1046</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t="s">
        <v>1039</v>
      </c>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1046</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1046</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1046</v>
      </c>
    </row>
    <row r="90" spans="1:22" s="21" customFormat="1">
      <c r="A90" s="243"/>
      <c r="B90" s="1"/>
      <c r="C90" s="3"/>
      <c r="D90" s="3"/>
      <c r="E90" s="3"/>
      <c r="F90" s="3"/>
      <c r="G90" s="3"/>
      <c r="H90" s="286"/>
      <c r="I90" s="67" t="s">
        <v>36</v>
      </c>
      <c r="J90" s="68"/>
      <c r="K90" s="69"/>
      <c r="L90" s="262" t="s">
        <v>1047</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1046</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1047</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0</v>
      </c>
      <c r="K99" s="237" t="str">
        <f>IF(OR(COUNTIF(L99:L99,"未確認")&gt;0,COUNTIF(L99:L99,"~*")&gt;0),"※","")</f>
        <v/>
      </c>
      <c r="L99" s="258">
        <v>0</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0</v>
      </c>
      <c r="K101" s="237" t="str">
        <f>IF(OR(COUNTIF(L101:L101,"未確認")&gt;0,COUNTIF(L101:L101,"~*")&gt;0),"※","")</f>
        <v/>
      </c>
      <c r="L101" s="258">
        <v>0</v>
      </c>
    </row>
    <row r="102" spans="1:22" s="83" customFormat="1" ht="34.5" customHeight="1">
      <c r="A102" s="244" t="s">
        <v>610</v>
      </c>
      <c r="B102" s="84"/>
      <c r="C102" s="376"/>
      <c r="D102" s="378"/>
      <c r="E102" s="316" t="s">
        <v>612</v>
      </c>
      <c r="F102" s="317"/>
      <c r="G102" s="317"/>
      <c r="H102" s="318"/>
      <c r="I102" s="419"/>
      <c r="J102" s="256">
        <f t="shared" si="0"/>
        <v>0</v>
      </c>
      <c r="K102" s="237" t="str">
        <f t="shared" ref="K102:K111" si="1">IF(OR(COUNTIF(L101:L101,"未確認")&gt;0,COUNTIF(L101:L101,"~*")&gt;0),"※","")</f>
        <v/>
      </c>
      <c r="L102" s="258">
        <v>0</v>
      </c>
    </row>
    <row r="103" spans="1:22" s="83" customFormat="1" ht="34.5" customHeight="1">
      <c r="A103" s="244" t="s">
        <v>613</v>
      </c>
      <c r="B103" s="84"/>
      <c r="C103" s="333" t="s">
        <v>46</v>
      </c>
      <c r="D103" s="335"/>
      <c r="E103" s="333" t="s">
        <v>42</v>
      </c>
      <c r="F103" s="334"/>
      <c r="G103" s="334"/>
      <c r="H103" s="335"/>
      <c r="I103" s="419"/>
      <c r="J103" s="256">
        <f t="shared" si="0"/>
        <v>54</v>
      </c>
      <c r="K103" s="237" t="str">
        <f t="shared" si="1"/>
        <v/>
      </c>
      <c r="L103" s="258">
        <v>54</v>
      </c>
    </row>
    <row r="104" spans="1:22" s="83" customFormat="1" ht="34.5" customHeight="1">
      <c r="A104" s="244" t="s">
        <v>614</v>
      </c>
      <c r="B104" s="84"/>
      <c r="C104" s="395"/>
      <c r="D104" s="396"/>
      <c r="E104" s="427"/>
      <c r="F104" s="428"/>
      <c r="G104" s="319" t="s">
        <v>47</v>
      </c>
      <c r="H104" s="321"/>
      <c r="I104" s="419"/>
      <c r="J104" s="256">
        <f t="shared" si="0"/>
        <v>54</v>
      </c>
      <c r="K104" s="237" t="str">
        <f t="shared" si="1"/>
        <v/>
      </c>
      <c r="L104" s="258">
        <v>54</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54</v>
      </c>
      <c r="K106" s="237" t="str">
        <f t="shared" si="1"/>
        <v/>
      </c>
      <c r="L106" s="258">
        <v>54</v>
      </c>
    </row>
    <row r="107" spans="1:22" s="83" customFormat="1" ht="34.5" customHeight="1">
      <c r="A107" s="244" t="s">
        <v>614</v>
      </c>
      <c r="B107" s="84"/>
      <c r="C107" s="395"/>
      <c r="D107" s="396"/>
      <c r="E107" s="427"/>
      <c r="F107" s="428"/>
      <c r="G107" s="319" t="s">
        <v>47</v>
      </c>
      <c r="H107" s="321"/>
      <c r="I107" s="419"/>
      <c r="J107" s="256">
        <f t="shared" si="0"/>
        <v>54</v>
      </c>
      <c r="K107" s="237" t="str">
        <f t="shared" si="1"/>
        <v/>
      </c>
      <c r="L107" s="258">
        <v>54</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54</v>
      </c>
      <c r="K109" s="237" t="str">
        <f t="shared" si="1"/>
        <v/>
      </c>
      <c r="L109" s="258">
        <v>54</v>
      </c>
    </row>
    <row r="110" spans="1:22" s="83" customFormat="1" ht="34.5" customHeight="1">
      <c r="A110" s="244" t="s">
        <v>614</v>
      </c>
      <c r="B110" s="84"/>
      <c r="C110" s="395"/>
      <c r="D110" s="396"/>
      <c r="E110" s="431"/>
      <c r="F110" s="432"/>
      <c r="G110" s="316" t="s">
        <v>47</v>
      </c>
      <c r="H110" s="318"/>
      <c r="I110" s="419"/>
      <c r="J110" s="256">
        <f t="shared" si="0"/>
        <v>54</v>
      </c>
      <c r="K110" s="237" t="str">
        <f t="shared" si="1"/>
        <v/>
      </c>
      <c r="L110" s="258">
        <v>54</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1046</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1047</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1041</v>
      </c>
    </row>
    <row r="121" spans="1:22" s="83" customFormat="1" ht="40.5" customHeight="1">
      <c r="A121" s="244" t="s">
        <v>618</v>
      </c>
      <c r="B121" s="1"/>
      <c r="C121" s="294"/>
      <c r="D121" s="296"/>
      <c r="E121" s="333" t="s">
        <v>53</v>
      </c>
      <c r="F121" s="334"/>
      <c r="G121" s="334"/>
      <c r="H121" s="335"/>
      <c r="I121" s="353"/>
      <c r="J121" s="101"/>
      <c r="K121" s="102"/>
      <c r="L121" s="98" t="s">
        <v>533</v>
      </c>
    </row>
    <row r="122" spans="1:22" s="83" customFormat="1" ht="40.5" customHeight="1">
      <c r="A122" s="244" t="s">
        <v>619</v>
      </c>
      <c r="B122" s="1"/>
      <c r="C122" s="294"/>
      <c r="D122" s="296"/>
      <c r="E122" s="395"/>
      <c r="F122" s="417"/>
      <c r="G122" s="417"/>
      <c r="H122" s="396"/>
      <c r="I122" s="353"/>
      <c r="J122" s="101"/>
      <c r="K122" s="102"/>
      <c r="L122" s="98" t="s">
        <v>533</v>
      </c>
    </row>
    <row r="123" spans="1:22" s="83" customFormat="1" ht="40.5" customHeight="1">
      <c r="A123" s="244" t="s">
        <v>620</v>
      </c>
      <c r="B123" s="1"/>
      <c r="C123" s="288"/>
      <c r="D123" s="289"/>
      <c r="E123" s="376"/>
      <c r="F123" s="377"/>
      <c r="G123" s="377"/>
      <c r="H123" s="378"/>
      <c r="I123" s="340"/>
      <c r="J123" s="105"/>
      <c r="K123" s="106"/>
      <c r="L123" s="98" t="s">
        <v>533</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1046</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1047</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1042</v>
      </c>
    </row>
    <row r="132" spans="1:22" s="83" customFormat="1" ht="34.5" customHeight="1">
      <c r="A132" s="244" t="s">
        <v>621</v>
      </c>
      <c r="B132" s="84"/>
      <c r="C132" s="294"/>
      <c r="D132" s="296"/>
      <c r="E132" s="319" t="s">
        <v>58</v>
      </c>
      <c r="F132" s="320"/>
      <c r="G132" s="320"/>
      <c r="H132" s="321"/>
      <c r="I132" s="388"/>
      <c r="J132" s="101"/>
      <c r="K132" s="102"/>
      <c r="L132" s="82">
        <v>54</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1046</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1047</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59</v>
      </c>
      <c r="K157" s="264" t="str">
        <f t="shared" si="3"/>
        <v/>
      </c>
      <c r="L157" s="117">
        <v>59</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1046</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1047</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1043</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1046</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1047</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1046</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1047</v>
      </c>
      <c r="M245" s="8"/>
      <c r="N245" s="8"/>
      <c r="O245" s="8"/>
      <c r="P245" s="8"/>
      <c r="Q245" s="8"/>
      <c r="R245" s="8"/>
      <c r="S245" s="8"/>
      <c r="T245" s="8"/>
      <c r="U245" s="8"/>
      <c r="V245" s="8"/>
    </row>
    <row r="246" spans="1:22" s="83" customFormat="1" ht="56.15" customHeight="1">
      <c r="A246" s="244" t="s">
        <v>630</v>
      </c>
      <c r="B246" s="119"/>
      <c r="C246" s="319" t="s">
        <v>133</v>
      </c>
      <c r="D246" s="320"/>
      <c r="E246" s="320"/>
      <c r="F246" s="320"/>
      <c r="G246" s="320"/>
      <c r="H246" s="321"/>
      <c r="I246" s="283" t="s">
        <v>134</v>
      </c>
      <c r="J246" s="260" t="s">
        <v>538</v>
      </c>
      <c r="K246" s="81"/>
      <c r="L246" s="110"/>
    </row>
    <row r="247" spans="1:22" s="83" customFormat="1" ht="98.15"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1046</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1047</v>
      </c>
      <c r="M254" s="8"/>
      <c r="N254" s="8"/>
      <c r="O254" s="8"/>
      <c r="P254" s="8"/>
      <c r="Q254" s="8"/>
      <c r="R254" s="8"/>
      <c r="S254" s="8"/>
      <c r="T254" s="8"/>
      <c r="U254" s="8"/>
      <c r="V254" s="8"/>
    </row>
    <row r="255" spans="1:22" s="83" customFormat="1" ht="56.15" customHeight="1">
      <c r="A255" s="244" t="s">
        <v>632</v>
      </c>
      <c r="B255" s="119"/>
      <c r="C255" s="319" t="s">
        <v>138</v>
      </c>
      <c r="D255" s="320"/>
      <c r="E255" s="320"/>
      <c r="F255" s="320"/>
      <c r="G255" s="320"/>
      <c r="H255" s="321"/>
      <c r="I255" s="138" t="s">
        <v>139</v>
      </c>
      <c r="J255" s="260" t="s">
        <v>539</v>
      </c>
      <c r="K255" s="81"/>
      <c r="L255" s="110"/>
    </row>
    <row r="256" spans="1:22" s="83" customFormat="1" ht="56.15" customHeight="1">
      <c r="A256" s="244" t="s">
        <v>633</v>
      </c>
      <c r="B256" s="119"/>
      <c r="C256" s="319" t="s">
        <v>140</v>
      </c>
      <c r="D256" s="320"/>
      <c r="E256" s="320"/>
      <c r="F256" s="320"/>
      <c r="G256" s="320"/>
      <c r="H256" s="321"/>
      <c r="I256" s="138" t="s">
        <v>141</v>
      </c>
      <c r="J256" s="260" t="s">
        <v>1044</v>
      </c>
      <c r="K256" s="81"/>
      <c r="L256" s="101"/>
    </row>
    <row r="257" spans="1:22" s="83" customFormat="1" ht="56.15"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1046</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1047</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3</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0.1</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11</v>
      </c>
      <c r="K269" s="81" t="str">
        <f t="shared" si="8"/>
        <v/>
      </c>
      <c r="L269" s="147">
        <v>11</v>
      </c>
    </row>
    <row r="270" spans="1:22" s="83" customFormat="1" ht="34.5" customHeight="1">
      <c r="A270" s="249" t="s">
        <v>725</v>
      </c>
      <c r="B270" s="120"/>
      <c r="C270" s="370"/>
      <c r="D270" s="370"/>
      <c r="E270" s="370"/>
      <c r="F270" s="370"/>
      <c r="G270" s="370" t="s">
        <v>148</v>
      </c>
      <c r="H270" s="370"/>
      <c r="I270" s="403"/>
      <c r="J270" s="266">
        <f t="shared" si="9"/>
        <v>0.9</v>
      </c>
      <c r="K270" s="81" t="str">
        <f t="shared" si="8"/>
        <v/>
      </c>
      <c r="L270" s="148">
        <v>0.9</v>
      </c>
    </row>
    <row r="271" spans="1:22" s="83" customFormat="1" ht="34.5" customHeight="1">
      <c r="A271" s="249" t="s">
        <v>726</v>
      </c>
      <c r="B271" s="120"/>
      <c r="C271" s="370" t="s">
        <v>151</v>
      </c>
      <c r="D271" s="371"/>
      <c r="E271" s="371"/>
      <c r="F271" s="371"/>
      <c r="G271" s="370" t="s">
        <v>146</v>
      </c>
      <c r="H271" s="370"/>
      <c r="I271" s="403"/>
      <c r="J271" s="266">
        <f t="shared" si="9"/>
        <v>4</v>
      </c>
      <c r="K271" s="81" t="str">
        <f t="shared" si="8"/>
        <v/>
      </c>
      <c r="L271" s="147">
        <v>4</v>
      </c>
    </row>
    <row r="272" spans="1:22" s="83" customFormat="1" ht="34.5" customHeight="1">
      <c r="A272" s="249" t="s">
        <v>726</v>
      </c>
      <c r="B272" s="120"/>
      <c r="C272" s="371"/>
      <c r="D272" s="371"/>
      <c r="E272" s="371"/>
      <c r="F272" s="371"/>
      <c r="G272" s="370" t="s">
        <v>148</v>
      </c>
      <c r="H272" s="370"/>
      <c r="I272" s="403"/>
      <c r="J272" s="266">
        <f t="shared" si="9"/>
        <v>0</v>
      </c>
      <c r="K272" s="81" t="str">
        <f t="shared" si="8"/>
        <v/>
      </c>
      <c r="L272" s="148">
        <v>0</v>
      </c>
    </row>
    <row r="273" spans="1:12" s="83" customFormat="1" ht="34.5" customHeight="1">
      <c r="A273" s="249" t="s">
        <v>727</v>
      </c>
      <c r="B273" s="120"/>
      <c r="C273" s="370" t="s">
        <v>152</v>
      </c>
      <c r="D273" s="371"/>
      <c r="E273" s="371"/>
      <c r="F273" s="371"/>
      <c r="G273" s="370" t="s">
        <v>146</v>
      </c>
      <c r="H273" s="370"/>
      <c r="I273" s="403"/>
      <c r="J273" s="266">
        <f t="shared" si="9"/>
        <v>13</v>
      </c>
      <c r="K273" s="81" t="str">
        <f t="shared" si="8"/>
        <v/>
      </c>
      <c r="L273" s="147">
        <v>13</v>
      </c>
    </row>
    <row r="274" spans="1:12" s="83" customFormat="1" ht="34.5" customHeight="1">
      <c r="A274" s="249" t="s">
        <v>727</v>
      </c>
      <c r="B274" s="120"/>
      <c r="C274" s="371"/>
      <c r="D274" s="371"/>
      <c r="E274" s="371"/>
      <c r="F274" s="371"/>
      <c r="G274" s="370" t="s">
        <v>148</v>
      </c>
      <c r="H274" s="370"/>
      <c r="I274" s="403"/>
      <c r="J274" s="266">
        <f t="shared" si="9"/>
        <v>2</v>
      </c>
      <c r="K274" s="81" t="str">
        <f t="shared" si="8"/>
        <v/>
      </c>
      <c r="L274" s="148">
        <v>2</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0</v>
      </c>
      <c r="K277" s="81" t="str">
        <f t="shared" si="8"/>
        <v/>
      </c>
      <c r="L277" s="147">
        <v>0</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1</v>
      </c>
      <c r="K283" s="81" t="str">
        <f t="shared" si="8"/>
        <v/>
      </c>
      <c r="L283" s="147">
        <v>1</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1</v>
      </c>
      <c r="K285" s="81" t="str">
        <f t="shared" si="8"/>
        <v/>
      </c>
      <c r="L285" s="141"/>
    </row>
    <row r="286" spans="1:12" s="83" customFormat="1" ht="34.5" customHeight="1">
      <c r="A286" s="244" t="s">
        <v>733</v>
      </c>
      <c r="B286" s="84"/>
      <c r="C286" s="373"/>
      <c r="D286" s="373"/>
      <c r="E286" s="373"/>
      <c r="F286" s="373"/>
      <c r="G286" s="370" t="s">
        <v>148</v>
      </c>
      <c r="H286" s="370"/>
      <c r="I286" s="403"/>
      <c r="J286" s="266">
        <v>0.4</v>
      </c>
      <c r="K286" s="81" t="str">
        <f t="shared" si="8"/>
        <v/>
      </c>
      <c r="L286" s="144"/>
    </row>
    <row r="287" spans="1:12" s="83" customFormat="1" ht="34.5" customHeight="1">
      <c r="A287" s="244" t="s">
        <v>734</v>
      </c>
      <c r="B287" s="84"/>
      <c r="C287" s="370" t="s">
        <v>159</v>
      </c>
      <c r="D287" s="373"/>
      <c r="E287" s="373"/>
      <c r="F287" s="373"/>
      <c r="G287" s="370" t="s">
        <v>146</v>
      </c>
      <c r="H287" s="370"/>
      <c r="I287" s="403"/>
      <c r="J287" s="266">
        <v>0</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2</v>
      </c>
      <c r="K291" s="81" t="str">
        <f t="shared" si="8"/>
        <v/>
      </c>
      <c r="L291" s="147">
        <v>2</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3</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2</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3</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2</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1046</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1047</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538</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0</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1046</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1047</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1</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
      <c r="A354" s="249" t="s">
        <v>764</v>
      </c>
      <c r="B354" s="159"/>
      <c r="C354" s="391"/>
      <c r="D354" s="392"/>
      <c r="E354" s="319" t="s">
        <v>196</v>
      </c>
      <c r="F354" s="320"/>
      <c r="G354" s="320"/>
      <c r="H354" s="321"/>
      <c r="I354" s="122" t="s">
        <v>197</v>
      </c>
      <c r="J354" s="271">
        <v>0</v>
      </c>
      <c r="K354" s="81"/>
      <c r="L354" s="269"/>
    </row>
    <row r="355" spans="1:22" s="83" customFormat="1" ht="42">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5" customHeight="1">
      <c r="A359" s="249" t="s">
        <v>769</v>
      </c>
      <c r="B359" s="159"/>
      <c r="C359" s="391"/>
      <c r="D359" s="392"/>
      <c r="E359" s="319" t="s">
        <v>206</v>
      </c>
      <c r="F359" s="320"/>
      <c r="G359" s="320"/>
      <c r="H359" s="321"/>
      <c r="I359" s="122" t="s">
        <v>207</v>
      </c>
      <c r="J359" s="271">
        <v>0</v>
      </c>
      <c r="K359" s="81"/>
      <c r="L359" s="269"/>
    </row>
    <row r="360" spans="1:22" s="83" customFormat="1" ht="56.15"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1046</v>
      </c>
    </row>
    <row r="368" spans="1:22" s="118" customFormat="1" ht="20.25" customHeight="1">
      <c r="A368" s="243"/>
      <c r="B368" s="1"/>
      <c r="C368" s="3"/>
      <c r="D368" s="3"/>
      <c r="E368" s="3"/>
      <c r="F368" s="3"/>
      <c r="G368" s="3"/>
      <c r="H368" s="286"/>
      <c r="I368" s="67" t="s">
        <v>36</v>
      </c>
      <c r="J368" s="170"/>
      <c r="K368" s="79"/>
      <c r="L368" s="137" t="s">
        <v>1047</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1046</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1047</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159</v>
      </c>
      <c r="K392" s="81" t="str">
        <f t="shared" ref="K392:K397" si="11">IF(OR(COUNTIF(L392:L392,"未確認")&gt;0,COUNTIF(L392:L392,"~*")&gt;0),"※","")</f>
        <v/>
      </c>
      <c r="L392" s="147">
        <v>159</v>
      </c>
    </row>
    <row r="393" spans="1:22" s="83" customFormat="1" ht="34.5" customHeight="1">
      <c r="A393" s="249" t="s">
        <v>773</v>
      </c>
      <c r="B393" s="84"/>
      <c r="C393" s="369"/>
      <c r="D393" s="379"/>
      <c r="E393" s="319" t="s">
        <v>224</v>
      </c>
      <c r="F393" s="320"/>
      <c r="G393" s="320"/>
      <c r="H393" s="321"/>
      <c r="I393" s="342"/>
      <c r="J393" s="140">
        <f t="shared" si="10"/>
        <v>96</v>
      </c>
      <c r="K393" s="81" t="str">
        <f t="shared" si="11"/>
        <v/>
      </c>
      <c r="L393" s="147">
        <v>96</v>
      </c>
    </row>
    <row r="394" spans="1:22" s="83" customFormat="1" ht="34.5" customHeight="1">
      <c r="A394" s="250" t="s">
        <v>774</v>
      </c>
      <c r="B394" s="84"/>
      <c r="C394" s="369"/>
      <c r="D394" s="380"/>
      <c r="E394" s="319" t="s">
        <v>225</v>
      </c>
      <c r="F394" s="320"/>
      <c r="G394" s="320"/>
      <c r="H394" s="321"/>
      <c r="I394" s="342"/>
      <c r="J394" s="140">
        <f t="shared" si="10"/>
        <v>27</v>
      </c>
      <c r="K394" s="81" t="str">
        <f t="shared" si="11"/>
        <v/>
      </c>
      <c r="L394" s="147">
        <v>27</v>
      </c>
    </row>
    <row r="395" spans="1:22" s="83" customFormat="1" ht="34.5" customHeight="1">
      <c r="A395" s="250" t="s">
        <v>775</v>
      </c>
      <c r="B395" s="84"/>
      <c r="C395" s="369"/>
      <c r="D395" s="381"/>
      <c r="E395" s="319" t="s">
        <v>226</v>
      </c>
      <c r="F395" s="320"/>
      <c r="G395" s="320"/>
      <c r="H395" s="321"/>
      <c r="I395" s="342"/>
      <c r="J395" s="140">
        <f t="shared" si="10"/>
        <v>36</v>
      </c>
      <c r="K395" s="81" t="str">
        <f t="shared" si="11"/>
        <v/>
      </c>
      <c r="L395" s="147">
        <v>36</v>
      </c>
    </row>
    <row r="396" spans="1:22" s="83" customFormat="1" ht="34.5" customHeight="1">
      <c r="A396" s="250" t="s">
        <v>776</v>
      </c>
      <c r="B396" s="1"/>
      <c r="C396" s="369"/>
      <c r="D396" s="319" t="s">
        <v>227</v>
      </c>
      <c r="E396" s="320"/>
      <c r="F396" s="320"/>
      <c r="G396" s="320"/>
      <c r="H396" s="321"/>
      <c r="I396" s="342"/>
      <c r="J396" s="140">
        <f t="shared" si="10"/>
        <v>18482</v>
      </c>
      <c r="K396" s="81" t="str">
        <f t="shared" si="11"/>
        <v/>
      </c>
      <c r="L396" s="147">
        <v>18482</v>
      </c>
    </row>
    <row r="397" spans="1:22" s="83" customFormat="1" ht="34.5" customHeight="1">
      <c r="A397" s="250" t="s">
        <v>777</v>
      </c>
      <c r="B397" s="119"/>
      <c r="C397" s="369"/>
      <c r="D397" s="319" t="s">
        <v>228</v>
      </c>
      <c r="E397" s="320"/>
      <c r="F397" s="320"/>
      <c r="G397" s="320"/>
      <c r="H397" s="321"/>
      <c r="I397" s="343"/>
      <c r="J397" s="140">
        <f t="shared" si="10"/>
        <v>164</v>
      </c>
      <c r="K397" s="81" t="str">
        <f t="shared" si="11"/>
        <v/>
      </c>
      <c r="L397" s="147">
        <v>164</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1046</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1047</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159</v>
      </c>
      <c r="K405" s="81" t="str">
        <f t="shared" ref="K405:K422" si="13">IF(OR(COUNTIF(L405:L405,"未確認")&gt;0,COUNTIF(L405:L405,"~*")&gt;0),"※","")</f>
        <v/>
      </c>
      <c r="L405" s="147">
        <v>159</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97</v>
      </c>
      <c r="K407" s="81" t="str">
        <f t="shared" si="13"/>
        <v/>
      </c>
      <c r="L407" s="147">
        <v>97</v>
      </c>
    </row>
    <row r="408" spans="1:22" s="83" customFormat="1" ht="34.5" customHeight="1">
      <c r="A408" s="251" t="s">
        <v>781</v>
      </c>
      <c r="B408" s="119"/>
      <c r="C408" s="368"/>
      <c r="D408" s="368"/>
      <c r="E408" s="319" t="s">
        <v>236</v>
      </c>
      <c r="F408" s="320"/>
      <c r="G408" s="320"/>
      <c r="H408" s="321"/>
      <c r="I408" s="360"/>
      <c r="J408" s="140">
        <f t="shared" si="12"/>
        <v>56</v>
      </c>
      <c r="K408" s="81" t="str">
        <f t="shared" si="13"/>
        <v/>
      </c>
      <c r="L408" s="147">
        <v>56</v>
      </c>
    </row>
    <row r="409" spans="1:22" s="83" customFormat="1" ht="34.5" customHeight="1">
      <c r="A409" s="251" t="s">
        <v>782</v>
      </c>
      <c r="B409" s="119"/>
      <c r="C409" s="368"/>
      <c r="D409" s="368"/>
      <c r="E409" s="316" t="s">
        <v>989</v>
      </c>
      <c r="F409" s="317"/>
      <c r="G409" s="317"/>
      <c r="H409" s="318"/>
      <c r="I409" s="360"/>
      <c r="J409" s="140">
        <f t="shared" si="12"/>
        <v>6</v>
      </c>
      <c r="K409" s="81" t="str">
        <f t="shared" si="13"/>
        <v/>
      </c>
      <c r="L409" s="147">
        <v>6</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164</v>
      </c>
      <c r="K413" s="81" t="str">
        <f t="shared" si="13"/>
        <v/>
      </c>
      <c r="L413" s="147">
        <v>164</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97</v>
      </c>
      <c r="K415" s="81" t="str">
        <f t="shared" si="13"/>
        <v/>
      </c>
      <c r="L415" s="147">
        <v>97</v>
      </c>
    </row>
    <row r="416" spans="1:22" s="83" customFormat="1" ht="34.5" customHeight="1">
      <c r="A416" s="251" t="s">
        <v>789</v>
      </c>
      <c r="B416" s="119"/>
      <c r="C416" s="368"/>
      <c r="D416" s="368"/>
      <c r="E416" s="319" t="s">
        <v>243</v>
      </c>
      <c r="F416" s="320"/>
      <c r="G416" s="320"/>
      <c r="H416" s="321"/>
      <c r="I416" s="360"/>
      <c r="J416" s="140">
        <f t="shared" si="12"/>
        <v>27</v>
      </c>
      <c r="K416" s="81" t="str">
        <f t="shared" si="13"/>
        <v/>
      </c>
      <c r="L416" s="147">
        <v>27</v>
      </c>
    </row>
    <row r="417" spans="1:22" s="83" customFormat="1" ht="34.5" customHeight="1">
      <c r="A417" s="251" t="s">
        <v>790</v>
      </c>
      <c r="B417" s="119"/>
      <c r="C417" s="368"/>
      <c r="D417" s="368"/>
      <c r="E417" s="319" t="s">
        <v>244</v>
      </c>
      <c r="F417" s="320"/>
      <c r="G417" s="320"/>
      <c r="H417" s="321"/>
      <c r="I417" s="360"/>
      <c r="J417" s="140">
        <f t="shared" si="12"/>
        <v>1</v>
      </c>
      <c r="K417" s="81" t="str">
        <f t="shared" si="13"/>
        <v/>
      </c>
      <c r="L417" s="147">
        <v>1</v>
      </c>
    </row>
    <row r="418" spans="1:22" s="83" customFormat="1" ht="34.5" customHeight="1">
      <c r="A418" s="251" t="s">
        <v>791</v>
      </c>
      <c r="B418" s="119"/>
      <c r="C418" s="368"/>
      <c r="D418" s="368"/>
      <c r="E418" s="319" t="s">
        <v>245</v>
      </c>
      <c r="F418" s="320"/>
      <c r="G418" s="320"/>
      <c r="H418" s="321"/>
      <c r="I418" s="360"/>
      <c r="J418" s="140">
        <f t="shared" si="12"/>
        <v>2</v>
      </c>
      <c r="K418" s="81" t="str">
        <f t="shared" si="13"/>
        <v/>
      </c>
      <c r="L418" s="147">
        <v>2</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5</v>
      </c>
      <c r="K420" s="81" t="str">
        <f t="shared" si="13"/>
        <v/>
      </c>
      <c r="L420" s="147">
        <v>5</v>
      </c>
    </row>
    <row r="421" spans="1:22" s="83" customFormat="1" ht="34.5" customHeight="1">
      <c r="A421" s="251" t="s">
        <v>794</v>
      </c>
      <c r="B421" s="119"/>
      <c r="C421" s="368"/>
      <c r="D421" s="368"/>
      <c r="E421" s="319" t="s">
        <v>247</v>
      </c>
      <c r="F421" s="320"/>
      <c r="G421" s="320"/>
      <c r="H421" s="321"/>
      <c r="I421" s="360"/>
      <c r="J421" s="140">
        <f t="shared" si="12"/>
        <v>32</v>
      </c>
      <c r="K421" s="81" t="str">
        <f t="shared" si="13"/>
        <v/>
      </c>
      <c r="L421" s="147">
        <v>32</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1046</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1047</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164</v>
      </c>
      <c r="K430" s="193" t="str">
        <f>IF(OR(COUNTIF(L430:L430,"未確認")&gt;0,COUNTIF(L430:L430,"~*")&gt;0),"※","")</f>
        <v/>
      </c>
      <c r="L430" s="147">
        <v>164</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0</v>
      </c>
      <c r="K431" s="193" t="str">
        <f>IF(OR(COUNTIF(L431:L431,"未確認")&gt;0,COUNTIF(L431:L431,"~*")&gt;0),"※","")</f>
        <v/>
      </c>
      <c r="L431" s="147">
        <v>0</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2</v>
      </c>
      <c r="K432" s="193" t="str">
        <f>IF(OR(COUNTIF(L432:L432,"未確認")&gt;0,COUNTIF(L432:L432,"~*")&gt;0),"※","")</f>
        <v/>
      </c>
      <c r="L432" s="147">
        <v>2</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160</v>
      </c>
      <c r="K433" s="193" t="str">
        <f>IF(OR(COUNTIF(L433:L433,"未確認")&gt;0,COUNTIF(L433:L433,"~*")&gt;0),"※","")</f>
        <v/>
      </c>
      <c r="L433" s="147">
        <v>160</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2</v>
      </c>
      <c r="K434" s="193" t="str">
        <f>IF(OR(COUNTIF(L434:L434,"未確認")&gt;0,COUNTIF(L434:L434,"~*")&gt;0),"※","")</f>
        <v/>
      </c>
      <c r="L434" s="147">
        <v>2</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1046</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1047</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1046</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1047</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t="str">
        <f>IF(SUM(L468:L468)=0,IF(COUNTIF(L468:L468,"未確認")&gt;0,"未確認",IF(COUNTIF(L468:L468,"*")&gt;0,"*",SUM(L468:L468))),SUM(L468:L468))</f>
        <v>*</v>
      </c>
      <c r="K468" s="201" t="str">
        <f t="shared" ref="K468:K475" si="15">IF(OR(COUNTIF(L468:L468,"未確認")&gt;0,COUNTIF(L468:L468,"*")&gt;0),"※","")</f>
        <v>※</v>
      </c>
      <c r="L468" s="117" t="s">
        <v>541</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t="str">
        <f t="shared" si="16"/>
        <v>*</v>
      </c>
      <c r="K477" s="201" t="str">
        <f t="shared" ref="K477:K496" si="17">IF(OR(COUNTIF(L477:L477,"未確認")&gt;0,COUNTIF(L477:L477,"*")&gt;0),"※","")</f>
        <v>※</v>
      </c>
      <c r="L477" s="117" t="s">
        <v>541</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t="str">
        <f>IF(SUM(L481:L481)=0,IF(COUNTIF(L481:L481,"未確認")&gt;0,"未確認",IF(COUNTIF(L481:L481,"*")&gt;0,"*",SUM(L481:L481))),SUM(L481:L481))</f>
        <v>*</v>
      </c>
      <c r="K481" s="201" t="str">
        <f t="shared" si="17"/>
        <v>※</v>
      </c>
      <c r="L481" s="117" t="s">
        <v>541</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t="str">
        <f t="shared" si="18"/>
        <v>*</v>
      </c>
      <c r="K490" s="201" t="str">
        <f t="shared" si="17"/>
        <v>※</v>
      </c>
      <c r="L490" s="117" t="s">
        <v>541</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5"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70"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70" customHeight="1">
      <c r="A496" s="252" t="s">
        <v>811</v>
      </c>
      <c r="B496" s="159"/>
      <c r="C496" s="319" t="s">
        <v>304</v>
      </c>
      <c r="D496" s="320"/>
      <c r="E496" s="320"/>
      <c r="F496" s="320"/>
      <c r="G496" s="320"/>
      <c r="H496" s="321"/>
      <c r="I496" s="122" t="s">
        <v>305</v>
      </c>
      <c r="J496" s="116" t="str">
        <f t="shared" si="18"/>
        <v>*</v>
      </c>
      <c r="K496" s="201" t="str">
        <f t="shared" si="17"/>
        <v>※</v>
      </c>
      <c r="L496" s="117" t="s">
        <v>541</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1046</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1047</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0</v>
      </c>
      <c r="K505" s="201" t="str">
        <f t="shared" si="20"/>
        <v/>
      </c>
      <c r="L505" s="117">
        <v>0</v>
      </c>
      <c r="M505" s="8"/>
      <c r="N505" s="8"/>
      <c r="O505" s="8"/>
      <c r="P505" s="8"/>
      <c r="Q505" s="8"/>
      <c r="R505" s="8"/>
      <c r="S505" s="8"/>
      <c r="T505" s="8"/>
      <c r="U505" s="8"/>
      <c r="V505" s="8"/>
    </row>
    <row r="506" spans="1:22" ht="56.15"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5"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84">
      <c r="A508" s="252" t="s">
        <v>839</v>
      </c>
      <c r="B508" s="204"/>
      <c r="C508" s="319" t="s">
        <v>316</v>
      </c>
      <c r="D508" s="320"/>
      <c r="E508" s="320"/>
      <c r="F508" s="320"/>
      <c r="G508" s="320"/>
      <c r="H508" s="321"/>
      <c r="I508" s="122" t="s">
        <v>317</v>
      </c>
      <c r="J508" s="116" t="str">
        <f t="shared" si="19"/>
        <v>*</v>
      </c>
      <c r="K508" s="201" t="str">
        <f t="shared" si="20"/>
        <v>※</v>
      </c>
      <c r="L508" s="117" t="s">
        <v>541</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70"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1046</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1047</v>
      </c>
      <c r="M515" s="8"/>
      <c r="N515" s="8"/>
      <c r="O515" s="8"/>
      <c r="P515" s="8"/>
      <c r="Q515" s="8"/>
      <c r="R515" s="8"/>
      <c r="S515" s="8"/>
      <c r="T515" s="8"/>
      <c r="U515" s="8"/>
      <c r="V515" s="8"/>
    </row>
    <row r="516" spans="1:22" s="115" customFormat="1" ht="56">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0">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1046</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1047</v>
      </c>
      <c r="M521" s="8"/>
      <c r="N521" s="8"/>
      <c r="O521" s="8"/>
      <c r="P521" s="8"/>
      <c r="Q521" s="8"/>
      <c r="R521" s="8"/>
      <c r="S521" s="8"/>
      <c r="T521" s="8"/>
      <c r="U521" s="8"/>
      <c r="V521" s="8"/>
    </row>
    <row r="522" spans="1:22" s="115" customFormat="1" ht="70">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1046</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1047</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1046</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1047</v>
      </c>
      <c r="M531" s="8"/>
      <c r="N531" s="8"/>
      <c r="O531" s="8"/>
      <c r="P531" s="8"/>
      <c r="Q531" s="8"/>
      <c r="R531" s="8"/>
      <c r="S531" s="8"/>
      <c r="T531" s="8"/>
      <c r="U531" s="8"/>
      <c r="V531" s="8"/>
    </row>
    <row r="532" spans="1:22" s="115" customFormat="1" ht="56.15"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70"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70"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5"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1046</v>
      </c>
    </row>
    <row r="544" spans="1:22" s="1" customFormat="1" ht="20.25" customHeight="1">
      <c r="A544" s="243"/>
      <c r="C544" s="62"/>
      <c r="D544" s="3"/>
      <c r="E544" s="3"/>
      <c r="F544" s="3"/>
      <c r="G544" s="3"/>
      <c r="H544" s="286"/>
      <c r="I544" s="67" t="s">
        <v>36</v>
      </c>
      <c r="J544" s="68"/>
      <c r="K544" s="186"/>
      <c r="L544" s="70" t="s">
        <v>1047</v>
      </c>
    </row>
    <row r="545" spans="1:12" s="115" customFormat="1" ht="70"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70"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70"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70"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70"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5"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70"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70"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56">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70"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70"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70"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5" customHeight="1">
      <c r="A558" s="251" t="s">
        <v>868</v>
      </c>
      <c r="B558" s="119"/>
      <c r="C558" s="316" t="s">
        <v>866</v>
      </c>
      <c r="D558" s="317"/>
      <c r="E558" s="317"/>
      <c r="F558" s="317"/>
      <c r="G558" s="317"/>
      <c r="H558" s="318"/>
      <c r="I558" s="295" t="s">
        <v>867</v>
      </c>
      <c r="J558" s="223"/>
      <c r="K558" s="242"/>
      <c r="L558" s="211" t="s">
        <v>1045</v>
      </c>
    </row>
    <row r="559" spans="1:12" s="91" customFormat="1" ht="65.150000000000006"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t="s">
        <v>533</v>
      </c>
    </row>
    <row r="561" spans="1:12" s="91" customFormat="1" ht="34.5" customHeight="1">
      <c r="A561" s="251" t="s">
        <v>871</v>
      </c>
      <c r="B561" s="119"/>
      <c r="C561" s="209"/>
      <c r="D561" s="330" t="s">
        <v>377</v>
      </c>
      <c r="E561" s="341"/>
      <c r="F561" s="341"/>
      <c r="G561" s="341"/>
      <c r="H561" s="331"/>
      <c r="I561" s="342"/>
      <c r="J561" s="207"/>
      <c r="K561" s="210"/>
      <c r="L561" s="211" t="s">
        <v>533</v>
      </c>
    </row>
    <row r="562" spans="1:12" s="91" customFormat="1" ht="34.5" customHeight="1">
      <c r="A562" s="251" t="s">
        <v>872</v>
      </c>
      <c r="B562" s="119"/>
      <c r="C562" s="209"/>
      <c r="D562" s="330" t="s">
        <v>992</v>
      </c>
      <c r="E562" s="341"/>
      <c r="F562" s="341"/>
      <c r="G562" s="341"/>
      <c r="H562" s="331"/>
      <c r="I562" s="342"/>
      <c r="J562" s="207"/>
      <c r="K562" s="210"/>
      <c r="L562" s="211" t="s">
        <v>533</v>
      </c>
    </row>
    <row r="563" spans="1:12" s="91" customFormat="1" ht="34.5" customHeight="1">
      <c r="A563" s="251" t="s">
        <v>873</v>
      </c>
      <c r="B563" s="119"/>
      <c r="C563" s="209"/>
      <c r="D563" s="330" t="s">
        <v>379</v>
      </c>
      <c r="E563" s="341"/>
      <c r="F563" s="341"/>
      <c r="G563" s="341"/>
      <c r="H563" s="331"/>
      <c r="I563" s="342"/>
      <c r="J563" s="207"/>
      <c r="K563" s="210"/>
      <c r="L563" s="211" t="s">
        <v>533</v>
      </c>
    </row>
    <row r="564" spans="1:12" s="91" customFormat="1" ht="34.5" customHeight="1">
      <c r="A564" s="251" t="s">
        <v>874</v>
      </c>
      <c r="B564" s="119"/>
      <c r="C564" s="209"/>
      <c r="D564" s="330" t="s">
        <v>380</v>
      </c>
      <c r="E564" s="341"/>
      <c r="F564" s="341"/>
      <c r="G564" s="341"/>
      <c r="H564" s="331"/>
      <c r="I564" s="342"/>
      <c r="J564" s="207"/>
      <c r="K564" s="210"/>
      <c r="L564" s="211" t="s">
        <v>533</v>
      </c>
    </row>
    <row r="565" spans="1:12" s="91" customFormat="1" ht="34.5" customHeight="1">
      <c r="A565" s="251" t="s">
        <v>875</v>
      </c>
      <c r="B565" s="119"/>
      <c r="C565" s="280"/>
      <c r="D565" s="330" t="s">
        <v>869</v>
      </c>
      <c r="E565" s="341"/>
      <c r="F565" s="341"/>
      <c r="G565" s="341"/>
      <c r="H565" s="331"/>
      <c r="I565" s="342"/>
      <c r="J565" s="207"/>
      <c r="K565" s="210"/>
      <c r="L565" s="211" t="s">
        <v>533</v>
      </c>
    </row>
    <row r="566" spans="1:12" s="91" customFormat="1" ht="34.5" customHeight="1">
      <c r="A566" s="251" t="s">
        <v>876</v>
      </c>
      <c r="B566" s="119"/>
      <c r="C566" s="284"/>
      <c r="D566" s="330" t="s">
        <v>993</v>
      </c>
      <c r="E566" s="341"/>
      <c r="F566" s="341"/>
      <c r="G566" s="341"/>
      <c r="H566" s="331"/>
      <c r="I566" s="342"/>
      <c r="J566" s="213"/>
      <c r="K566" s="214"/>
      <c r="L566" s="211" t="s">
        <v>533</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992</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993</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1046</v>
      </c>
    </row>
    <row r="589" spans="1:22" s="1" customFormat="1" ht="20.25" customHeight="1">
      <c r="A589" s="243"/>
      <c r="C589" s="62"/>
      <c r="D589" s="3"/>
      <c r="E589" s="3"/>
      <c r="F589" s="3"/>
      <c r="G589" s="3"/>
      <c r="H589" s="286"/>
      <c r="I589" s="67" t="s">
        <v>36</v>
      </c>
      <c r="J589" s="68"/>
      <c r="K589" s="186"/>
      <c r="L589" s="70" t="s">
        <v>1047</v>
      </c>
    </row>
    <row r="590" spans="1:22" s="115" customFormat="1" ht="70"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70"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5"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t="str">
        <f>IF(SUM(L594:L594)=0,IF(COUNTIF(L594:L594,"未確認")&gt;0,"未確認",IF(COUNTIF(L594:L594,"~*")&gt;0,"*",SUM(L594:L594))),SUM(L594:L594))</f>
        <v>*</v>
      </c>
      <c r="K594" s="201" t="str">
        <f>IF(OR(COUNTIF(L594:L594,"未確認")&gt;0,COUNTIF(L594:L594,"*")&gt;0),"※","")</f>
        <v>※</v>
      </c>
      <c r="L594" s="117" t="s">
        <v>541</v>
      </c>
    </row>
    <row r="595" spans="1:12" s="115" customFormat="1" ht="35.15" customHeight="1">
      <c r="A595" s="251" t="s">
        <v>895</v>
      </c>
      <c r="B595" s="84"/>
      <c r="C595" s="322" t="s">
        <v>994</v>
      </c>
      <c r="D595" s="323"/>
      <c r="E595" s="323"/>
      <c r="F595" s="323"/>
      <c r="G595" s="323"/>
      <c r="H595" s="324"/>
      <c r="I595" s="339" t="s">
        <v>397</v>
      </c>
      <c r="J595" s="140">
        <v>24</v>
      </c>
      <c r="K595" s="201" t="str">
        <f>IF(OR(COUNTIF(L595:L595,"未確認")&gt;0,COUNTIF(L595:L595,"~*")&gt;0),"※","")</f>
        <v/>
      </c>
      <c r="L595" s="216"/>
    </row>
    <row r="596" spans="1:12" s="115" customFormat="1" ht="35.15" customHeight="1">
      <c r="A596" s="251" t="s">
        <v>896</v>
      </c>
      <c r="B596" s="84"/>
      <c r="C596" s="291"/>
      <c r="D596" s="292"/>
      <c r="E596" s="316" t="s">
        <v>398</v>
      </c>
      <c r="F596" s="317"/>
      <c r="G596" s="317"/>
      <c r="H596" s="318"/>
      <c r="I596" s="340"/>
      <c r="J596" s="140">
        <v>0</v>
      </c>
      <c r="K596" s="201" t="str">
        <f>IF(OR(COUNTIF(L596:L596,"未確認")&gt;0,COUNTIF(L596:L596,"~*")&gt;0),"※","")</f>
        <v/>
      </c>
      <c r="L596" s="216"/>
    </row>
    <row r="597" spans="1:12" s="115" customFormat="1" ht="35.15" customHeight="1">
      <c r="A597" s="251" t="s">
        <v>897</v>
      </c>
      <c r="B597" s="84"/>
      <c r="C597" s="322" t="s">
        <v>995</v>
      </c>
      <c r="D597" s="323"/>
      <c r="E597" s="323"/>
      <c r="F597" s="323"/>
      <c r="G597" s="323"/>
      <c r="H597" s="324"/>
      <c r="I597" s="325" t="s">
        <v>400</v>
      </c>
      <c r="J597" s="140" t="s">
        <v>540</v>
      </c>
      <c r="K597" s="201" t="str">
        <f>IF(OR(COUNTIF(L597:L597,"未確認")&gt;0,COUNTIF(L597:L597,"~*")&gt;0),"※","")</f>
        <v/>
      </c>
      <c r="L597" s="216"/>
    </row>
    <row r="598" spans="1:12" s="115" customFormat="1" ht="35.15" customHeight="1">
      <c r="A598" s="251" t="s">
        <v>898</v>
      </c>
      <c r="B598" s="84"/>
      <c r="C598" s="291"/>
      <c r="D598" s="292"/>
      <c r="E598" s="316" t="s">
        <v>398</v>
      </c>
      <c r="F598" s="317"/>
      <c r="G598" s="317"/>
      <c r="H598" s="318"/>
      <c r="I598" s="327"/>
      <c r="J598" s="140">
        <v>0</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t="s">
        <v>540</v>
      </c>
      <c r="K599" s="201" t="str">
        <f>IF(OR(COUNTIF(L599:L599,"未確認")&gt;0,COUNTIF(L599:L599,"~*")&gt;0),"※","")</f>
        <v/>
      </c>
      <c r="L599" s="216"/>
    </row>
    <row r="600" spans="1:12" s="115" customFormat="1" ht="56.15" customHeight="1">
      <c r="A600" s="252" t="s">
        <v>900</v>
      </c>
      <c r="B600" s="84"/>
      <c r="C600" s="319" t="s">
        <v>403</v>
      </c>
      <c r="D600" s="320"/>
      <c r="E600" s="320"/>
      <c r="F600" s="320"/>
      <c r="G600" s="320"/>
      <c r="H600" s="321"/>
      <c r="I600" s="122" t="s">
        <v>404</v>
      </c>
      <c r="J600" s="116" t="str">
        <f t="shared" ref="J600:J605" si="25">IF(SUM(L600:L600)=0,IF(COUNTIF(L600:L600,"未確認")&gt;0,"未確認",IF(COUNTIF(L600:L600,"~*")&gt;0,"*",SUM(L600:L600))),SUM(L600:L600))</f>
        <v>*</v>
      </c>
      <c r="K600" s="201" t="str">
        <f t="shared" ref="K600:K605" si="26">IF(OR(COUNTIF(L600:L600,"未確認")&gt;0,COUNTIF(L600:L600,"*")&gt;0),"※","")</f>
        <v>※</v>
      </c>
      <c r="L600" s="117" t="s">
        <v>541</v>
      </c>
    </row>
    <row r="601" spans="1:12" s="115" customFormat="1" ht="56.15"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5" customHeight="1">
      <c r="A602" s="252" t="s">
        <v>902</v>
      </c>
      <c r="B602" s="84"/>
      <c r="C602" s="319" t="s">
        <v>407</v>
      </c>
      <c r="D602" s="320"/>
      <c r="E602" s="320"/>
      <c r="F602" s="320"/>
      <c r="G602" s="320"/>
      <c r="H602" s="321"/>
      <c r="I602" s="122" t="s">
        <v>408</v>
      </c>
      <c r="J602" s="116" t="str">
        <f t="shared" si="25"/>
        <v>*</v>
      </c>
      <c r="K602" s="201" t="str">
        <f t="shared" si="26"/>
        <v>※</v>
      </c>
      <c r="L602" s="117" t="s">
        <v>541</v>
      </c>
    </row>
    <row r="603" spans="1:12" s="91" customFormat="1" ht="56.15"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5"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1046</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1047</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70"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4" customHeight="1">
      <c r="A618" s="252" t="s">
        <v>911</v>
      </c>
      <c r="B618" s="115"/>
      <c r="C618" s="316" t="s">
        <v>1000</v>
      </c>
      <c r="D618" s="317"/>
      <c r="E618" s="317"/>
      <c r="F618" s="317"/>
      <c r="G618" s="317"/>
      <c r="H618" s="318"/>
      <c r="I618" s="138" t="s">
        <v>1028</v>
      </c>
      <c r="J618" s="116">
        <f t="shared" si="27"/>
        <v>11</v>
      </c>
      <c r="K618" s="201" t="str">
        <f t="shared" si="28"/>
        <v/>
      </c>
      <c r="L618" s="117">
        <v>11</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5"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t="str">
        <f t="shared" si="27"/>
        <v>*</v>
      </c>
      <c r="K621" s="201" t="str">
        <f t="shared" si="28"/>
        <v>※</v>
      </c>
      <c r="L621" s="117" t="s">
        <v>541</v>
      </c>
    </row>
    <row r="622" spans="1:22" s="118" customFormat="1" ht="70" customHeight="1">
      <c r="A622" s="252" t="s">
        <v>915</v>
      </c>
      <c r="B622" s="119"/>
      <c r="C622" s="319" t="s">
        <v>427</v>
      </c>
      <c r="D622" s="320"/>
      <c r="E622" s="320"/>
      <c r="F622" s="320"/>
      <c r="G622" s="320"/>
      <c r="H622" s="321"/>
      <c r="I622" s="122" t="s">
        <v>428</v>
      </c>
      <c r="J622" s="116" t="str">
        <f t="shared" si="27"/>
        <v>*</v>
      </c>
      <c r="K622" s="201" t="str">
        <f t="shared" si="28"/>
        <v>※</v>
      </c>
      <c r="L622" s="117" t="s">
        <v>541</v>
      </c>
    </row>
    <row r="623" spans="1:22" s="118" customFormat="1" ht="84" customHeight="1">
      <c r="A623" s="252" t="s">
        <v>916</v>
      </c>
      <c r="B623" s="119"/>
      <c r="C623" s="319" t="s">
        <v>429</v>
      </c>
      <c r="D623" s="320"/>
      <c r="E623" s="320"/>
      <c r="F623" s="320"/>
      <c r="G623" s="320"/>
      <c r="H623" s="321"/>
      <c r="I623" s="122" t="s">
        <v>430</v>
      </c>
      <c r="J623" s="116" t="str">
        <f t="shared" si="27"/>
        <v>*</v>
      </c>
      <c r="K623" s="201" t="str">
        <f t="shared" si="28"/>
        <v>※</v>
      </c>
      <c r="L623" s="117" t="s">
        <v>541</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1046</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1047</v>
      </c>
      <c r="M630" s="8"/>
      <c r="N630" s="8"/>
      <c r="O630" s="8"/>
      <c r="P630" s="8"/>
      <c r="Q630" s="8"/>
      <c r="R630" s="8"/>
      <c r="S630" s="8"/>
      <c r="T630" s="8"/>
      <c r="U630" s="8"/>
      <c r="V630" s="8"/>
    </row>
    <row r="631" spans="1:22" s="118" customFormat="1" ht="70"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5" customHeight="1">
      <c r="A632" s="252" t="s">
        <v>918</v>
      </c>
      <c r="B632" s="119"/>
      <c r="C632" s="319" t="s">
        <v>434</v>
      </c>
      <c r="D632" s="320"/>
      <c r="E632" s="320"/>
      <c r="F632" s="320"/>
      <c r="G632" s="320"/>
      <c r="H632" s="321"/>
      <c r="I632" s="122" t="s">
        <v>435</v>
      </c>
      <c r="J632" s="116">
        <f t="shared" si="29"/>
        <v>0</v>
      </c>
      <c r="K632" s="201" t="str">
        <f t="shared" si="30"/>
        <v/>
      </c>
      <c r="L632" s="117">
        <v>0</v>
      </c>
    </row>
    <row r="633" spans="1:22" s="118" customFormat="1" ht="56">
      <c r="A633" s="252" t="s">
        <v>919</v>
      </c>
      <c r="B633" s="119"/>
      <c r="C633" s="319" t="s">
        <v>436</v>
      </c>
      <c r="D633" s="320"/>
      <c r="E633" s="320"/>
      <c r="F633" s="320"/>
      <c r="G633" s="320"/>
      <c r="H633" s="321"/>
      <c r="I633" s="122" t="s">
        <v>437</v>
      </c>
      <c r="J633" s="116">
        <f t="shared" si="29"/>
        <v>0</v>
      </c>
      <c r="K633" s="201" t="str">
        <f t="shared" si="30"/>
        <v/>
      </c>
      <c r="L633" s="117">
        <v>0</v>
      </c>
    </row>
    <row r="634" spans="1:22" s="118" customFormat="1" ht="56.15"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t="str">
        <f t="shared" si="29"/>
        <v>*</v>
      </c>
      <c r="K635" s="201" t="str">
        <f t="shared" si="30"/>
        <v>※</v>
      </c>
      <c r="L635" s="117" t="s">
        <v>541</v>
      </c>
    </row>
    <row r="636" spans="1:22" s="118" customFormat="1" ht="70" customHeight="1">
      <c r="A636" s="252" t="s">
        <v>922</v>
      </c>
      <c r="B636" s="119"/>
      <c r="C636" s="319" t="s">
        <v>442</v>
      </c>
      <c r="D636" s="320"/>
      <c r="E636" s="320"/>
      <c r="F636" s="320"/>
      <c r="G636" s="320"/>
      <c r="H636" s="321"/>
      <c r="I636" s="122" t="s">
        <v>443</v>
      </c>
      <c r="J636" s="116">
        <f t="shared" si="29"/>
        <v>0</v>
      </c>
      <c r="K636" s="201" t="str">
        <f t="shared" si="30"/>
        <v/>
      </c>
      <c r="L636" s="117">
        <v>0</v>
      </c>
    </row>
    <row r="637" spans="1:22" s="118" customFormat="1" ht="98.15"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t="str">
        <f t="shared" si="29"/>
        <v>*</v>
      </c>
      <c r="K638" s="201" t="str">
        <f t="shared" si="30"/>
        <v>※</v>
      </c>
      <c r="L638" s="117" t="s">
        <v>541</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1046</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1047</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32</v>
      </c>
      <c r="K646" s="201" t="str">
        <f t="shared" ref="K646:K660" si="32">IF(OR(COUNTIF(L646:L646,"未確認")&gt;0,COUNTIF(L646:L646,"*")&gt;0),"※","")</f>
        <v/>
      </c>
      <c r="L646" s="117">
        <v>32</v>
      </c>
    </row>
    <row r="647" spans="1:22" s="118" customFormat="1" ht="70"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70" customHeight="1">
      <c r="A648" s="252" t="s">
        <v>927</v>
      </c>
      <c r="B648" s="84"/>
      <c r="C648" s="188"/>
      <c r="D648" s="221"/>
      <c r="E648" s="319" t="s">
        <v>939</v>
      </c>
      <c r="F648" s="320"/>
      <c r="G648" s="320"/>
      <c r="H648" s="321"/>
      <c r="I648" s="122" t="s">
        <v>454</v>
      </c>
      <c r="J648" s="116" t="str">
        <f t="shared" si="31"/>
        <v>*</v>
      </c>
      <c r="K648" s="201" t="str">
        <f t="shared" si="32"/>
        <v>※</v>
      </c>
      <c r="L648" s="117" t="s">
        <v>541</v>
      </c>
    </row>
    <row r="649" spans="1:22" s="118" customFormat="1" ht="70" customHeight="1">
      <c r="A649" s="252" t="s">
        <v>928</v>
      </c>
      <c r="B649" s="84"/>
      <c r="C649" s="294"/>
      <c r="D649" s="296"/>
      <c r="E649" s="319" t="s">
        <v>940</v>
      </c>
      <c r="F649" s="320"/>
      <c r="G649" s="320"/>
      <c r="H649" s="321"/>
      <c r="I649" s="122" t="s">
        <v>456</v>
      </c>
      <c r="J649" s="116">
        <f t="shared" si="31"/>
        <v>0</v>
      </c>
      <c r="K649" s="201" t="str">
        <f t="shared" si="32"/>
        <v/>
      </c>
      <c r="L649" s="117">
        <v>0</v>
      </c>
    </row>
    <row r="650" spans="1:22" s="118" customFormat="1" ht="84" customHeight="1">
      <c r="A650" s="252" t="s">
        <v>929</v>
      </c>
      <c r="B650" s="84"/>
      <c r="C650" s="294"/>
      <c r="D650" s="296"/>
      <c r="E650" s="319" t="s">
        <v>941</v>
      </c>
      <c r="F650" s="320"/>
      <c r="G650" s="320"/>
      <c r="H650" s="321"/>
      <c r="I650" s="122" t="s">
        <v>458</v>
      </c>
      <c r="J650" s="116">
        <f t="shared" si="31"/>
        <v>13</v>
      </c>
      <c r="K650" s="201" t="str">
        <f t="shared" si="32"/>
        <v/>
      </c>
      <c r="L650" s="117">
        <v>13</v>
      </c>
    </row>
    <row r="651" spans="1:22" s="118" customFormat="1" ht="70" customHeight="1">
      <c r="A651" s="252" t="s">
        <v>930</v>
      </c>
      <c r="B651" s="84"/>
      <c r="C651" s="188"/>
      <c r="D651" s="221"/>
      <c r="E651" s="319" t="s">
        <v>942</v>
      </c>
      <c r="F651" s="320"/>
      <c r="G651" s="320"/>
      <c r="H651" s="321"/>
      <c r="I651" s="122" t="s">
        <v>460</v>
      </c>
      <c r="J651" s="116">
        <f t="shared" si="31"/>
        <v>12</v>
      </c>
      <c r="K651" s="201" t="str">
        <f t="shared" si="32"/>
        <v/>
      </c>
      <c r="L651" s="117">
        <v>12</v>
      </c>
    </row>
    <row r="652" spans="1:22" s="118" customFormat="1" ht="56.15"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70" customHeight="1">
      <c r="A653" s="252" t="s">
        <v>932</v>
      </c>
      <c r="B653" s="84"/>
      <c r="C653" s="188"/>
      <c r="D653" s="221"/>
      <c r="E653" s="319" t="s">
        <v>944</v>
      </c>
      <c r="F653" s="320"/>
      <c r="G653" s="320"/>
      <c r="H653" s="321"/>
      <c r="I653" s="122" t="s">
        <v>464</v>
      </c>
      <c r="J653" s="116" t="str">
        <f t="shared" si="31"/>
        <v>*</v>
      </c>
      <c r="K653" s="201" t="str">
        <f t="shared" si="32"/>
        <v>※</v>
      </c>
      <c r="L653" s="117" t="s">
        <v>541</v>
      </c>
    </row>
    <row r="654" spans="1:22" s="118" customFormat="1" ht="70"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70" customHeight="1">
      <c r="A655" s="252" t="s">
        <v>934</v>
      </c>
      <c r="B655" s="84"/>
      <c r="C655" s="319" t="s">
        <v>937</v>
      </c>
      <c r="D655" s="320"/>
      <c r="E655" s="320"/>
      <c r="F655" s="320"/>
      <c r="G655" s="320"/>
      <c r="H655" s="321"/>
      <c r="I655" s="122" t="s">
        <v>468</v>
      </c>
      <c r="J655" s="116" t="str">
        <f t="shared" si="31"/>
        <v>*</v>
      </c>
      <c r="K655" s="201" t="str">
        <f t="shared" si="32"/>
        <v>※</v>
      </c>
      <c r="L655" s="117" t="s">
        <v>541</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70" customHeight="1">
      <c r="A657" s="252" t="s">
        <v>936</v>
      </c>
      <c r="B657" s="84"/>
      <c r="C657" s="319" t="s">
        <v>469</v>
      </c>
      <c r="D657" s="320"/>
      <c r="E657" s="320"/>
      <c r="F657" s="320"/>
      <c r="G657" s="320"/>
      <c r="H657" s="321"/>
      <c r="I657" s="122" t="s">
        <v>470</v>
      </c>
      <c r="J657" s="116" t="str">
        <f t="shared" si="31"/>
        <v>*</v>
      </c>
      <c r="K657" s="201" t="str">
        <f t="shared" si="32"/>
        <v>※</v>
      </c>
      <c r="L657" s="117" t="s">
        <v>541</v>
      </c>
    </row>
    <row r="658" spans="1:22" s="118" customFormat="1" ht="56.15" customHeight="1">
      <c r="A658" s="252" t="s">
        <v>946</v>
      </c>
      <c r="B658" s="84"/>
      <c r="C658" s="319" t="s">
        <v>471</v>
      </c>
      <c r="D658" s="320"/>
      <c r="E658" s="320"/>
      <c r="F658" s="320"/>
      <c r="G658" s="320"/>
      <c r="H658" s="321"/>
      <c r="I658" s="122" t="s">
        <v>472</v>
      </c>
      <c r="J658" s="116">
        <f t="shared" si="31"/>
        <v>0</v>
      </c>
      <c r="K658" s="201" t="str">
        <f t="shared" si="32"/>
        <v/>
      </c>
      <c r="L658" s="117">
        <v>0</v>
      </c>
    </row>
    <row r="659" spans="1:22" s="118" customFormat="1" ht="70"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1046</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1047</v>
      </c>
      <c r="M666" s="8"/>
      <c r="N666" s="8"/>
      <c r="O666" s="8"/>
      <c r="P666" s="8"/>
      <c r="Q666" s="8"/>
      <c r="R666" s="8"/>
      <c r="S666" s="8"/>
      <c r="T666" s="8"/>
      <c r="U666" s="8"/>
      <c r="V666" s="8"/>
    </row>
    <row r="667" spans="1:22" s="83" customFormat="1" ht="56.15" customHeight="1">
      <c r="A667" s="251" t="s">
        <v>950</v>
      </c>
      <c r="B667" s="84"/>
      <c r="C667" s="316" t="s">
        <v>479</v>
      </c>
      <c r="D667" s="317"/>
      <c r="E667" s="317"/>
      <c r="F667" s="317"/>
      <c r="G667" s="317"/>
      <c r="H667" s="318"/>
      <c r="I667" s="138" t="s">
        <v>480</v>
      </c>
      <c r="J667" s="223"/>
      <c r="K667" s="224"/>
      <c r="L667" s="98" t="s">
        <v>533</v>
      </c>
    </row>
    <row r="668" spans="1:22" s="83" customFormat="1" ht="56.15" customHeight="1">
      <c r="A668" s="251" t="s">
        <v>951</v>
      </c>
      <c r="B668" s="84"/>
      <c r="C668" s="316" t="s">
        <v>481</v>
      </c>
      <c r="D668" s="317"/>
      <c r="E668" s="317"/>
      <c r="F668" s="317"/>
      <c r="G668" s="317"/>
      <c r="H668" s="318"/>
      <c r="I668" s="138" t="s">
        <v>482</v>
      </c>
      <c r="J668" s="223"/>
      <c r="K668" s="224"/>
      <c r="L668" s="225" t="s">
        <v>533</v>
      </c>
    </row>
    <row r="669" spans="1:22" s="83" customFormat="1" ht="56.15"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5" customHeight="1">
      <c r="A671" s="251" t="s">
        <v>954</v>
      </c>
      <c r="B671" s="84"/>
      <c r="C671" s="227"/>
      <c r="D671" s="228"/>
      <c r="E671" s="322" t="s">
        <v>487</v>
      </c>
      <c r="F671" s="323"/>
      <c r="G671" s="323"/>
      <c r="H671" s="324"/>
      <c r="I671" s="326"/>
      <c r="J671" s="223"/>
      <c r="K671" s="224"/>
      <c r="L671" s="300" t="s">
        <v>533</v>
      </c>
    </row>
    <row r="672" spans="1:22" s="83" customFormat="1" ht="25.75" customHeight="1">
      <c r="A672" s="251" t="s">
        <v>955</v>
      </c>
      <c r="B672" s="84"/>
      <c r="C672" s="229"/>
      <c r="D672" s="285"/>
      <c r="E672" s="328"/>
      <c r="F672" s="329"/>
      <c r="G672" s="330" t="s">
        <v>1003</v>
      </c>
      <c r="H672" s="331"/>
      <c r="I672" s="327"/>
      <c r="J672" s="223"/>
      <c r="K672" s="224"/>
      <c r="L672" s="300" t="s">
        <v>533</v>
      </c>
    </row>
    <row r="673" spans="1:22" s="115" customFormat="1" ht="80.150000000000006"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5"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1046</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1047</v>
      </c>
      <c r="M682" s="8"/>
      <c r="N682" s="8"/>
      <c r="O682" s="8"/>
      <c r="P682" s="8"/>
      <c r="Q682" s="8"/>
      <c r="R682" s="8"/>
      <c r="S682" s="8"/>
      <c r="T682" s="8"/>
      <c r="U682" s="8"/>
      <c r="V682" s="8"/>
    </row>
    <row r="683" spans="1:22" s="118" customFormat="1" ht="112" customHeight="1">
      <c r="A683" s="252" t="s">
        <v>962</v>
      </c>
      <c r="B683" s="119"/>
      <c r="C683" s="316" t="s">
        <v>961</v>
      </c>
      <c r="D683" s="317"/>
      <c r="E683" s="317"/>
      <c r="F683" s="317"/>
      <c r="G683" s="317"/>
      <c r="H683" s="318"/>
      <c r="I683" s="138" t="s">
        <v>1032</v>
      </c>
      <c r="J683" s="205">
        <f>IF(SUM(L683:L683)=0,IF(COUNTIF(L683:L683,"未確認")&gt;0,"未確認",IF(COUNTIF(L683:L683,"~*")&gt;0,"*",SUM(L683:L683))),SUM(L683:L683))</f>
        <v>37</v>
      </c>
      <c r="K683" s="201" t="str">
        <f>IF(OR(COUNTIF(L683:L683,"未確認")&gt;0,COUNTIF(L683:L683,"*")&gt;0),"※","")</f>
        <v/>
      </c>
      <c r="L683" s="117">
        <v>37</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1046</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1047</v>
      </c>
      <c r="M692" s="8"/>
      <c r="N692" s="8"/>
      <c r="O692" s="8"/>
      <c r="P692" s="8"/>
      <c r="Q692" s="8"/>
      <c r="R692" s="8"/>
      <c r="S692" s="8"/>
      <c r="T692" s="8"/>
      <c r="U692" s="8"/>
      <c r="V692" s="8"/>
    </row>
    <row r="693" spans="1:22" s="118" customFormat="1" ht="56.15"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5"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70" customHeight="1">
      <c r="A695" s="252" t="s">
        <v>965</v>
      </c>
      <c r="B695" s="119"/>
      <c r="C695" s="316" t="s">
        <v>1006</v>
      </c>
      <c r="D695" s="317"/>
      <c r="E695" s="317"/>
      <c r="F695" s="317"/>
      <c r="G695" s="317"/>
      <c r="H695" s="318"/>
      <c r="I695" s="122" t="s">
        <v>508</v>
      </c>
      <c r="J695" s="116">
        <f>IF(SUM(L695:L695)=0,IF(COUNTIF(L695:L695,"未確認")&gt;0,"未確認",IF(COUNTIF(L695:L695,"~*")&gt;0,"*",SUM(L695:L695))),SUM(L695:L695))</f>
        <v>12</v>
      </c>
      <c r="K695" s="201" t="str">
        <f>IF(OR(COUNTIF(L695:L695,"未確認")&gt;0,COUNTIF(L695:L695,"*")&gt;0),"※","")</f>
        <v/>
      </c>
      <c r="L695" s="117">
        <v>12</v>
      </c>
    </row>
    <row r="696" spans="1:22" s="118" customFormat="1" ht="56.15"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70"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1046</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1047</v>
      </c>
      <c r="M705" s="8"/>
      <c r="N705" s="8"/>
      <c r="O705" s="8"/>
      <c r="P705" s="8"/>
      <c r="Q705" s="8"/>
      <c r="R705" s="8"/>
      <c r="S705" s="8"/>
      <c r="T705" s="8"/>
      <c r="U705" s="8"/>
      <c r="V705" s="8"/>
    </row>
    <row r="706" spans="1:23" s="118" customFormat="1" ht="56.15"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70"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70"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70"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1C848147-2C8D-4B92-9CB4-F19B78C6F09B}"/>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98">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6">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6">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56">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6">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6">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70">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4">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0">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70">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0">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6">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0">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0">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0">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0">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98">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84">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70">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70">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56">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0">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70">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70">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70">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4">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6">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4">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5"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5"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5"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6">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6">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6">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6">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6">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4">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0">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98">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84">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0">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4">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6">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6">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6">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4">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0">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84">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70">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70">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6">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6">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70">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84">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6">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6">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5"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6">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8">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84">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6">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0">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70">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0">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0">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2019-12-23T02:28:29Z</dcterms:modified>
</cp:coreProperties>
</file>