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8565169-24E0-46DC-BD25-DF32F437FAD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<sst xmlns="http://schemas.openxmlformats.org/spreadsheetml/2006/main" count="2969" uniqueCount="1047">
  <si>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</si>
  <si>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</si>
  <si>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</si>
  <si>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</si>
  <si>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</si>
  <si>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</si>
  <si>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</si>
  <si>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</si>
  <si>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</si>
  <si>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</si>
  <si>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</si>
  <si>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</si>
  <si>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</si>
  <si>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</si>
  <si>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</si>
  <si>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</si>
  <si>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</si>
  <si>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</si>
  <si>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</si>
  <si>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</si>
  <si>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</si>
  <si>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</si>
  <si>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</si>
  <si>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</si>
  <si>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</si>
  <si>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</si>
  <si>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</si>
  <si>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</si>
  <si>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</si>
  <si>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</si>
  <si>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</si>
  <si>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</si>
  <si>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</si>
  <si>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</si>
  <si>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</si>
  <si>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</si>
  <si>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</si>
  <si>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</si>
  <si>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</si>
  <si>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</si>
  <si>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</si>
  <si>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</si>
  <si>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</si>
  <si>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</si>
  <si>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</si>
  <si>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</si>
  <si>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</si>
  <si>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</si>
  <si>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</si>
  <si>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</si>
  <si>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</si>
  <si>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</si>
  <si>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</si>
  <si>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</si>
  <si>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</si>
  <si>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</si>
  <si>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</si>
  <si>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</si>
  <si>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</si>
  <si>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</si>
  <si>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</si>
  <si>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</si>
  <si>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</si>
  <si>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</si>
  <si>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</si>
  <si>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</si>
  <si>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</si>
  <si>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</si>
  <si>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</si>
  <si>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</si>
  <si>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</si>
  <si>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</si>
  <si>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</si>
  <si>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</si>
  <si>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</si>
  <si>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</si>
  <si>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</si>
  <si>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</si>
  <si>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</si>
  <si>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</si>
  <si>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</si>
  <si>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</si>
  <si>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</si>
  <si>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</si>
  <si>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</si>
  <si>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</si>
  <si>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</si>
  <si>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</si>
  <si>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</si>
  <si>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</si>
  <si>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</si>
  <si>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</si>
  <si>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</si>
  <si>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</si>
  <si>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</si>
  <si>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</si>
  <si>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</si>
  <si>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</si>
  <si>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</si>
  <si>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</si>
  <si>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</si>
  <si>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</si>
  <si>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</si>
  <si>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</si>
  <si>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</si>
  <si>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</si>
  <si>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</si>
  <si>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</si>
  <si>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</si>
  <si>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</si>
  <si>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</si>
  <si>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</si>
  <si>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</si>
  <si>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</si>
  <si>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</si>
  <si>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</si>
  <si>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</si>
  <si>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</si>
  <si>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</si>
  <si>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</si>
  <si>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</si>
  <si>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</si>
  <si>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</si>
  <si>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</si>
  <si>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</si>
  <si>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</si>
  <si>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</si>
  <si>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</si>
  <si>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</si>
  <si>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</si>
  <si>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</si>
  <si>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</si>
  <si>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</si>
  <si>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</si>
  <si>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</si>
  <si>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</si>
  <si>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</si>
  <si>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</si>
  <si>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</si>
  <si>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</si>
  <si>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</si>
  <si>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</si>
  <si>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</si>
  <si>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</si>
  <si>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</si>
  <si>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</si>
  <si>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</si>
  <si>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</si>
  <si>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</si>
  <si>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</si>
  <si>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</si>
  <si>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</si>
  <si>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</si>
  <si>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</si>
  <si>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</si>
  <si>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</si>
  <si>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</si>
  <si>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</si>
  <si>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</si>
  <si>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</si>
  <si>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</si>
  <si>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</si>
  <si>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</si>
  <si>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</si>
  <si>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</si>
  <si>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</si>
  <si>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</si>
  <si>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</si>
  <si>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</si>
  <si>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</si>
  <si>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</si>
  <si>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</si>
  <si>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</si>
  <si>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</si>
  <si>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</si>
  <si>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</si>
  <si>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</si>
  <si>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</si>
  <si>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</si>
  <si>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</si>
  <si>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</si>
  <si>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</si>
  <si>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</si>
  <si>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</si>
  <si>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</si>
  <si>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</si>
  <si>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</si>
  <si>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</si>
  <si>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</si>
  <si>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</si>
  <si>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</si>
  <si>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</si>
  <si>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</si>
  <si>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</si>
  <si>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</si>
  <si>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</si>
  <si>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</si>
  <si>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</si>
  <si>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</si>
  <si>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</si>
  <si>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</si>
  <si>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</si>
  <si>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</si>
  <si>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</si>
  <si>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</si>
  <si>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</si>
  <si>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</si>
  <si>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</si>
  <si>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</si>
  <si>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</si>
  <si>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</si>
  <si>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</si>
  <si>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</si>
  <si>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</si>
  <si>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</si>
  <si>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</si>
  <si>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</si>
  <si>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</si>
  <si>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</si>
  <si>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</si>
  <si>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</si>
  <si>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</si>
  <si>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</si>
  <si>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</si>
  <si>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</si>
  <si>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</si>
  <si>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</si>
  <si>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</si>
  <si>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</si>
  <si>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</si>
  <si>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</si>
  <si>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</si>
  <si>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</si>
  <si>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</si>
  <si>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</si>
  <si>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</si>
  <si>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</si>
  <si>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</si>
  <si>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</si>
  <si>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</si>
  <si>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</si>
  <si>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</si>
  <si>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</si>
  <si>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</si>
  <si>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</si>
  <si>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</si>
  <si>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</si>
  <si>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</si>
  <si>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</si>
  <si>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</si>
  <si>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</si>
  <si>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</si>
  <si>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</si>
  <si>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</si>
  <si>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</si>
  <si>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</si>
  <si>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</si>
  <si>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</si>
  <si>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</si>
  <si>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</si>
  <si>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</si>
  <si>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</si>
  <si>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</si>
  <si>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</si>
  <si>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</si>
  <si>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</si>
  <si>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</si>
  <si>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</si>
  <si>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</si>
  <si>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</si>
  <si>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</si>
  <si>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</si>
  <si>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</si>
  <si>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</si>
  <si>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</si>
  <si>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</si>
  <si>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</si>
  <si>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</si>
  <si>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</si>
  <si>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</si>
  <si>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</si>
  <si>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</si>
  <si>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</si>
  <si>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</si>
  <si>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</si>
  <si>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</si>
  <si>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</si>
  <si>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</si>
  <si>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</si>
  <si>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</si>
  <si>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</si>
  <si>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</si>
  <si>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</si>
  <si>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</si>
  <si>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</si>
  <si>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</si>
  <si>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</si>
  <si>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</si>
  <si>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</si>
  <si>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</si>
  <si>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</si>
  <si>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</si>
  <si>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</si>
  <si>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</si>
  <si>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</si>
  <si>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</si>
  <si>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</si>
  <si>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</si>
  <si>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</si>
  <si>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</si>
  <si>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</si>
  <si>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</si>
  <si>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</si>
  <si>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</si>
  <si>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</si>
  <si>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</si>
  <si>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</si>
  <si>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</si>
  <si>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</si>
  <si>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</si>
  <si>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</si>
  <si>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</si>
  <si>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</si>
  <si>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</si>
  <si>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</si>
  <si>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</si>
  <si>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</si>
  <si>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</si>
  <si>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</si>
  <si>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</si>
  <si>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</si>
  <si>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</si>
  <si>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</si>
  <si>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</si>
  <si>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</si>
  <si>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</si>
  <si>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</si>
  <si>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</si>
  <si>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</si>
  <si>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</si>
  <si>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</si>
  <si>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</si>
  <si>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</si>
  <si>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</si>
  <si>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</si>
  <si>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</si>
  <si>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</si>
  <si>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</si>
  <si>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</si>
  <si>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</si>
  <si>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</si>
  <si>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</si>
  <si>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</si>
  <si>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</si>
  <si>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</si>
  <si>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</si>
  <si>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</si>
  <si>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</si>
  <si>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</si>
  <si>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</si>
  <si>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</si>
  <si>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</si>
  <si>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</si>
  <si>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</si>
  <si>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</si>
  <si>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</si>
  <si>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</si>
  <si>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</si>
  <si>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</si>
  <si>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</si>
  <si>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</si>
  <si>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</si>
  <si>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</si>
  <si>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</si>
  <si>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</si>
  <si>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</si>
  <si>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</si>
  <si>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</si>
  <si>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</si>
  <si>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</si>
  <si>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</si>
  <si>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</si>
  <si>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</si>
  <si>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</si>
  <si>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</si>
  <si>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</si>
  <si>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</si>
  <si>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</si>
  <si>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</si>
  <si>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</si>
  <si>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</si>
  <si>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</si>
  <si>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</si>
  <si>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</si>
  <si>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</si>
  <si>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</si>
  <si>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</si>
  <si>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</si>
  <si>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</si>
  <si>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</si>
  <si>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</si>
  <si>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</si>
  <si>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</si>
  <si>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</si>
  <si>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</si>
  <si>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</si>
  <si>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</si>
  <si>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</si>
  <si>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</si>
  <si>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</si>
  <si>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</si>
  <si>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</si>
  <si>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</si>
  <si>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</si>
  <si>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</si>
  <si>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</si>
  <si>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</si>
  <si>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</si>
  <si>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</si>
  <si>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</si>
  <si>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</si>
  <si>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</si>
  <si>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</si>
  <si>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</si>
  <si>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</si>
  <si>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</si>
  <si>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</si>
  <si>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</si>
  <si>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</si>
  <si>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</si>
  <si>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</si>
  <si>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</si>
  <si>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</si>
  <si>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</si>
  <si>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</si>
  <si>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</si>
  <si>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</si>
  <si>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</si>
  <si>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</si>
  <si>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</si>
  <si>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</si>
  <si>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</si>
  <si>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</si>
  <si>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</si>
  <si>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</si>
  <si>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</si>
  <si>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</si>
  <si>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</si>
  <si>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</si>
  <si>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</si>
  <si>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</si>
  <si>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</si>
  <si>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</si>
  <si>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</si>
  <si>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</si>
  <si>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</si>
  <si>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</si>
  <si>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</si>
  <si>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</si>
  <si>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</si>
  <si>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</si>
  <si>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</si>
  <si>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</si>
  <si>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</si>
  <si>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</si>
  <si>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</si>
  <si>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</si>
  <si>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</si>
  <si>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</si>
  <si>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</si>
  <si>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</si>
  <si>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</si>
  <si>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</si>
  <si>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</si>
  <si>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</si>
  <si>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</si>
  <si>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</si>
  <si>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</si>
  <si>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</si>
  <si>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</si>
  <si>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</si>
  <si>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</si>
  <si>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</si>
  <si>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</si>
  <si>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</si>
  <si>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</si>
  <si>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</si>
  <si>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</si>
  <si>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</si>
  <si>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</si>
  <si>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</si>
  <si>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</si>
  <si>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</si>
  <si>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</si>
  <si>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</si>
  <si>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</si>
  <si>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</si>
  <si>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</si>
  <si>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</si>
  <si>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</si>
  <si>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</si>
  <si>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</si>
  <si>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</si>
  <si>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</si>
  <si>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</si>
  <si>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</si>
  <si>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</si>
  <si>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</si>
  <si>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</si>
  <si>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</si>
  <si>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</si>
  <si>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</si>
  <si>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</si>
  <si>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</si>
  <si>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</si>
  <si>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</si>
  <si>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</si>
  <si>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</si>
  <si>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</si>
  <si>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</si>
  <si>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</si>
  <si>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</si>
  <si>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</si>
  <si>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</si>
  <si>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</si>
  <si>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</si>
  <si>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</si>
  <si>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</si>
  <si>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</si>
  <si>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</si>
  <si>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</si>
  <si>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</si>
  <si>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</si>
  <si>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</si>
  <si>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</si>
  <si>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</si>
  <si>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</si>
  <si>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</si>
  <si>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</si>
  <si>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</si>
  <si>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</si>
  <si>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</si>
  <si>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</si>
  <si>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</si>
  <si>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</si>
  <si>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</si>
  <si>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</si>
  <si>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</si>
  <si>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</si>
  <si>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</si>
  <si>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</si>
  <si>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</si>
  <si>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</si>
  <si>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</si>
  <si>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</si>
  <si>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</si>
  <si>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</si>
  <si>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</si>
  <si>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</si>
  <si>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</si>
  <si>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</si>
  <si>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</si>
  <si>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</si>
  <si>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</si>
  <si>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</si>
  <si>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</si>
  <si>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</si>
  <si>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</si>
  <si>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</si>
  <si>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</si>
  <si>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</si>
  <si>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</si>
  <si>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</si>
  <si>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</si>
  <si>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</si>
  <si>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</si>
  <si>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</si>
  <si>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</si>
  <si>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</si>
  <si>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</si>
  <si>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</si>
  <si>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</si>
  <si>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</si>
  <si>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</si>
  <si>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</si>
  <si>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</si>
  <si>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</si>
  <si>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</si>
  <si>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</si>
  <si>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</si>
  <si>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</si>
  <si>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</si>
  <si>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</si>
  <si>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</si>
  <si>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</si>
  <si>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</si>
  <si>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</si>
  <si>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</si>
  <si>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</si>
  <si>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</si>
  <si>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</si>
  <si>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</si>
  <si>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</si>
  <si>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</si>
  <si>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</si>
  <si>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</si>
  <si>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</si>
  <si>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</si>
  <si>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</si>
  <si>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</si>
  <si>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</si>
  <si>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</si>
  <si>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</si>
  <si>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</si>
  <si>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</si>
  <si>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</si>
  <si>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</si>
  <si>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</si>
  <si>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</si>
  <si>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</si>
  <si>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</si>
  <si>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</si>
  <si>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</si>
  <si>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</si>
  <si>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</si>
  <si>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</si>
  <si>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</si>
  <si>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</si>
  <si>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</si>
  <si>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</si>
  <si>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</si>
  <si>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</si>
  <si>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</si>
  <si>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</si>
  <si>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</si>
  <si>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</si>
  <si>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</si>
  <si>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</si>
  <si>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</si>
  <si>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</si>
  <si>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</si>
  <si>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</si>
  <si>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</si>
  <si>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</si>
  <si>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</si>
  <si>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</si>
  <si>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</si>
  <si>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</si>
  <si>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</si>
  <si>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</si>
  <si>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</si>
  <si>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</si>
  <si>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</si>
  <si>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</si>
  <si>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</si>
  <si>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</si>
  <si>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</si>
  <si>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</si>
  <si>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</si>
  <si>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</si>
  <si>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</si>
  <si>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</si>
  <si>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</si>
  <si>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</si>
  <si>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</si>
  <si>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</si>
  <si>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</si>
  <si>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</si>
  <si>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</si>
  <si>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</si>
  <si>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</si>
  <si>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</si>
  <si>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</si>
  <si>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</si>
  <si>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</si>
  <si>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</si>
  <si>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</si>
  <si>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</si>
  <si>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</si>
  <si>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</si>
  <si>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</si>
  <si>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</si>
  <si>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</si>
  <si>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</si>
  <si>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</si>
  <si>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</si>
  <si>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</si>
  <si>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</si>
  <si>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</si>
  <si>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</si>
  <si>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</si>
  <si>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</si>
  <si>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</si>
  <si>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</si>
  <si>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</si>
  <si>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</si>
  <si>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</si>
  <si>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</si>
  <si>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</si>
  <si>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</si>
  <si>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</si>
  <si>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</si>
  <si>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</si>
  <si>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</si>
  <si>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</si>
  <si>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</si>
  <si>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</si>
  <si>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</si>
  <si>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</si>
  <si>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</si>
  <si>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</si>
  <si>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</si>
  <si>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</si>
  <si>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</si>
  <si>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</si>
  <si>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</si>
  <si>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</si>
  <si>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</si>
  <si>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</si>
  <si>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</si>
  <si>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</si>
  <si>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</si>
  <si>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</si>
  <si>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</si>
  <si>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</si>
  <si>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</si>
  <si>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</si>
  <si>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</si>
  <si>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</si>
  <si>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</si>
  <si>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</si>
  <si>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</si>
  <si>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</si>
  <si>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</si>
  <si>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</si>
  <si>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</si>
  <si>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</si>
  <si>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</si>
  <si>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</si>
  <si>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</si>
  <si>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</si>
  <si>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</si>
  <si>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</si>
  <si>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</si>
  <si>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</si>
  <si>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</si>
  <si>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</si>
  <si>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</si>
  <si>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</si>
  <si>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</si>
  <si>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</si>
  <si>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</si>
  <si>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</si>
  <si>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</si>
  <si>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</si>
  <si>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</si>
  <si>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</si>
  <si>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</si>
  <si>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</si>
  <si>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</si>
  <si>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</si>
  <si>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</si>
  <si>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</si>
  <si>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</si>
  <si>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</si>
  <si>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</si>
  <si>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</si>
  <si>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</si>
  <si>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</si>
  <si>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</si>
  <si>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</si>
  <si>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</si>
  <si>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</si>
  <si>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</si>
  <si>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</si>
  <si>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</si>
  <si>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</si>
  <si>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</si>
  <si>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</si>
  <si>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</si>
  <si>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</si>
  <si>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</si>
  <si>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</si>
  <si>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</si>
  <si>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</si>
  <si>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</si>
  <si>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</si>
  <si>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</si>
  <si>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</si>
  <si>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</si>
  <si>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</si>
  <si>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</si>
  <si>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</si>
  <si>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</si>
  <si>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</si>
  <si>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</si>
  <si>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</si>
  <si>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</si>
  <si>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</si>
  <si>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</si>
  <si>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</si>
  <si>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</si>
  <si>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</si>
  <si>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</si>
  <si>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</si>
  <si>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</si>
  <si>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</si>
  <si>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</si>
  <si>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</si>
  <si>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</si>
  <si>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</si>
  <si>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</si>
  <si>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</si>
  <si>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</si>
  <si>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</si>
  <si>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</si>
  <si>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</si>
  <si>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</si>
  <si>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</si>
  <si>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</si>
  <si>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</si>
  <si>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</si>
  <si>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</si>
  <si>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</si>
  <si>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</si>
  <si>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</si>
  <si>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</si>
  <si>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</si>
  <si>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</si>
  <si>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</si>
  <si>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</si>
  <si>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</si>
  <si>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</si>
  <si>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</si>
  <si>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</si>
  <si>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</si>
  <si>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</si>
  <si>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</si>
  <si>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</si>
  <si>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</si>
  <si>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</si>
  <si>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</si>
  <si>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</si>
  <si>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</si>
  <si>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</si>
  <si>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</si>
  <si>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</si>
  <si>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</si>
  <si>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</si>
  <si>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</si>
  <si>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</si>
  <si>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</si>
  <si>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</si>
  <si>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</si>
  <si>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</si>
  <si>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</si>
  <si>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</si>
  <si>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</si>
  <si>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</si>
  <si>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</si>
  <si>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</si>
  <si>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</si>
  <si>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</si>
  <si>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</si>
  <si>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</si>
  <si>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</si>
  <si>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</si>
  <si>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</si>
  <si>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</si>
  <si>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</si>
  <si>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</si>
  <si>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</si>
  <si>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</si>
  <si>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</si>
  <si>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</si>
  <si>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</si>
  <si>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</si>
  <si>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</si>
  <si>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</si>
  <si>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</si>
  <si>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</si>
  <si>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</si>
  <si>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</si>
  <si>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</si>
  <si>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</si>
  <si>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</si>
  <si>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</si>
  <si>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</si>
  <si>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</si>
  <si>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</si>
  <si>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</si>
  <si>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</si>
  <si>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</si>
  <si>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</si>
  <si>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</si>
  <si>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</si>
  <si>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</si>
  <si>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</si>
  <si>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</si>
  <si>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</si>
  <si>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</si>
  <si>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</si>
  <si>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</si>
  <si>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</si>
  <si>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</si>
  <si>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</si>
  <si>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</si>
  <si>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</si>
  <si>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</si>
  <si>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</si>
  <si>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</si>
  <si>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</si>
  <si>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</si>
  <si>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</si>
  <si>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</si>
  <si>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</si>
  <si>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</si>
  <si>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</si>
  <si>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</si>
  <si>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</si>
  <si>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</si>
  <si>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</si>
  <si>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</si>
  <si>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</si>
  <si>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</si>
  <si>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</si>
  <si>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</si>
  <si>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</si>
  <si>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</si>
  <si>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</si>
  <si>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</si>
  <si>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</si>
  <si>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</si>
  <si>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</si>
  <si>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</si>
  <si>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</si>
  <si>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</si>
  <si>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</si>
  <si>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</si>
  <si>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</si>
  <si>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</si>
  <si>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</si>
  <si>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</si>
  <si>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</si>
  <si>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</si>
  <si>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</si>
  <si>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</si>
  <si>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</si>
  <si>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</si>
  <si>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</si>
  <si>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</si>
  <si>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</si>
  <si>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</si>
  <si>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</si>
  <si>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</si>
  <si>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</si>
  <si>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</si>
  <si>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</si>
  <si>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</si>
  <si>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</si>
  <si>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</si>
  <si>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</si>
  <si>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</si>
  <si>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</si>
  <si>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</si>
  <si>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</si>
  <si>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</si>
  <si>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</si>
  <si>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</si>
  <si>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</si>
  <si>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</si>
  <si>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</si>
  <si>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</si>
  <si>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</si>
  <si>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</si>
  <si>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</si>
  <si>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</si>
  <si>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</si>
  <si>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</si>
  <si>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</si>
  <si>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</si>
  <si>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</si>
  <si>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</si>
  <si>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</si>
  <si>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</si>
  <si>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</si>
  <si>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</si>
  <si>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</si>
  <si>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</si>
  <si>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</si>
  <si>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</si>
  <si>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</si>
  <si>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</si>
  <si>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</si>
  <si>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</si>
  <si>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</si>
  <si>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</si>
  <si>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</si>
  <si>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</si>
  <si>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</si>
  <si>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</si>
  <si>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</si>
  <si>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</si>
  <si>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</si>
  <si>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</si>
  <si>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</si>
  <si>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</si>
  <si>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</si>
  <si>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</si>
  <si>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</si>
  <si>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</si>
  <si>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</si>
  <si>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</si>
  <si>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</si>
  <si>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</si>
  <si>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</si>
  <si>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</si>
  <si>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</si>
  <si>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</si>
  <si>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</si>
  <si>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</si>
  <si>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</si>
  <si>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</si>
  <si>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</si>
  <si>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</si>
  <si>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</si>
  <si>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</si>
  <si>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</si>
  <si>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</si>
  <si>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</si>
  <si>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</si>
  <si>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</si>
  <si>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</si>
  <si>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</si>
  <si>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</si>
  <si>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</si>
  <si>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</si>
  <si>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鹿児島こども病院</t>
    <phoneticPr fontId="3"/>
  </si>
  <si>
    <t>〒899-2503 日置市伊集院町妙円寺２丁目２０００番６６９</t>
    <phoneticPr fontId="3"/>
  </si>
  <si>
    <t>〇</t>
  </si>
  <si>
    <t>2025年7月</t>
  </si>
  <si>
    <t>医療法人</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</si>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</sst>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20</v>
      </c>
      <c r="K101" s="237" t="str">
        <f>IF(OR(COUNTIF(L101:L101,"未確認")&gt;0,COUNTIF(L101:L101,"~*")&gt;0),"※","")</f>
        <v/>
      </c>
      <c r="L101" s="258">
        <v>20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534</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t="str">
        <f t="shared" ref="J145:J176" si="2">IF(SUM(L145:L145)=0,IF(COUNTIF(L145:L145,"未確認")&gt;0,"未確認",IF(COUNTIF(L145:L145,"~*")&gt;0,"*",SUM(L145:L145))),SUM(L145:L145))</f>
        <v>*</v>
      </c>
      <c r="K145" s="264" t="str">
        <f t="shared" ref="K145:K176" si="3">IF(OR(COUNTIF(L145:L145,"未確認")&gt;0,COUNTIF(L145:L145,"~*")&gt;0),"※","")</f>
        <v>※</v>
      </c>
      <c r="L145" s="117" t="s">
        <v>541</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64</v>
      </c>
      <c r="K191" s="264" t="str">
        <f t="shared" si="5"/>
        <v/>
      </c>
      <c r="L191" s="117">
        <v>64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27</v>
      </c>
      <c r="K269" s="81" t="str">
        <f t="shared" si="8"/>
        <v/>
      </c>
      <c r="L269" s="147">
        <v>27</v>
      </c>
    </row>
    <row r="270" spans="1:22" s="83" customFormat="1" ht="34.5" customHeight="1">
      <c r="A270" s="249" t="s">
        <v>725</v>
      </c>
      <c r="B270" s="120"/>
      <c r="C270" s="370"/>
      <c r="D270" s="370"/>
      <c r="E270" s="370"/>
      <c r="F270" s="370"/>
      <c r="G270" s="370" t="s">
        <v>148</v>
      </c>
      <c r="H270" s="370"/>
      <c r="I270" s="403"/>
      <c r="J270" s="266">
        <f t="shared" si="9"/>
        <v>3</v>
      </c>
      <c r="K270" s="81" t="str">
        <f t="shared" si="8"/>
        <v/>
      </c>
      <c r="L270" s="148">
        <v>3</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0.85</v>
      </c>
      <c r="K274" s="81" t="str">
        <f t="shared" si="8"/>
        <v/>
      </c>
      <c r="L274" s="148">
        <v>0.85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2</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735</v>
      </c>
      <c r="K392" s="81" t="str">
        <f t="shared" ref="K392:K397" si="11">IF(OR(COUNTIF(L392:L392,"未確認")&gt;0,COUNTIF(L392:L392,"~*")&gt;0),"※","")</f>
        <v/>
      </c>
      <c r="L392" s="147">
        <v>735</v>
      </c>
    </row>
    <row r="393" spans="1:22" s="83" customFormat="1" ht="34.5" customHeight="1">
      <c r="A393" s="249" t="s">
        <v>773</v>
      </c>
      <c r="B393" s="84"/>
      <c r="C393" s="369"/>
      <c r="D393" s="379"/>
      <c r="E393" s="319" t="s">
        <v>224</v>
      </c>
      <c r="F393" s="320"/>
      <c r="G393" s="320"/>
      <c r="H393" s="321"/>
      <c r="I393" s="342"/>
      <c r="J393" s="140">
        <f t="shared" si="10"/>
        <v>78</v>
      </c>
      <c r="K393" s="81" t="str">
        <f t="shared" si="11"/>
        <v/>
      </c>
      <c r="L393" s="147">
        <v>78</v>
      </c>
    </row>
    <row r="394" spans="1:22" s="83" customFormat="1" ht="34.5" customHeight="1">
      <c r="A394" s="250" t="s">
        <v>774</v>
      </c>
      <c r="B394" s="84"/>
      <c r="C394" s="369"/>
      <c r="D394" s="380"/>
      <c r="E394" s="319" t="s">
        <v>225</v>
      </c>
      <c r="F394" s="320"/>
      <c r="G394" s="320"/>
      <c r="H394" s="321"/>
      <c r="I394" s="342"/>
      <c r="J394" s="140">
        <f t="shared" si="10"/>
        <v>82</v>
      </c>
      <c r="K394" s="81" t="str">
        <f t="shared" si="11"/>
        <v/>
      </c>
      <c r="L394" s="147">
        <v>82</v>
      </c>
    </row>
    <row r="395" spans="1:22" s="83" customFormat="1" ht="34.5" customHeight="1">
      <c r="A395" s="250" t="s">
        <v>775</v>
      </c>
      <c r="B395" s="84"/>
      <c r="C395" s="369"/>
      <c r="D395" s="381"/>
      <c r="E395" s="319" t="s">
        <v>226</v>
      </c>
      <c r="F395" s="320"/>
      <c r="G395" s="320"/>
      <c r="H395" s="321"/>
      <c r="I395" s="342"/>
      <c r="J395" s="140">
        <f t="shared" si="10"/>
        <v>575</v>
      </c>
      <c r="K395" s="81" t="str">
        <f t="shared" si="11"/>
        <v/>
      </c>
      <c r="L395" s="147">
        <v>575</v>
      </c>
    </row>
    <row r="396" spans="1:22" s="83" customFormat="1" ht="34.5" customHeight="1">
      <c r="A396" s="250" t="s">
        <v>776</v>
      </c>
      <c r="B396" s="1"/>
      <c r="C396" s="369"/>
      <c r="D396" s="319" t="s">
        <v>227</v>
      </c>
      <c r="E396" s="320"/>
      <c r="F396" s="320"/>
      <c r="G396" s="320"/>
      <c r="H396" s="321"/>
      <c r="I396" s="342"/>
      <c r="J396" s="140">
        <f t="shared" si="10"/>
        <v>4381</v>
      </c>
      <c r="K396" s="81" t="str">
        <f t="shared" si="11"/>
        <v/>
      </c>
      <c r="L396" s="147">
        <v>4381</v>
      </c>
    </row>
    <row r="397" spans="1:22" s="83" customFormat="1" ht="34.5" customHeight="1">
      <c r="A397" s="250" t="s">
        <v>777</v>
      </c>
      <c r="B397" s="119"/>
      <c r="C397" s="369"/>
      <c r="D397" s="319" t="s">
        <v>228</v>
      </c>
      <c r="E397" s="320"/>
      <c r="F397" s="320"/>
      <c r="G397" s="320"/>
      <c r="H397" s="321"/>
      <c r="I397" s="343"/>
      <c r="J397" s="140">
        <f t="shared" si="10"/>
        <v>730</v>
      </c>
      <c r="K397" s="81" t="str">
        <f t="shared" si="11"/>
        <v/>
      </c>
      <c r="L397" s="147">
        <v>730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735</v>
      </c>
      <c r="K405" s="81" t="str">
        <f t="shared" ref="K405:K422" si="13">IF(OR(COUNTIF(L405:L405,"未確認")&gt;0,COUNTIF(L405:L405,"~*")&gt;0),"※","")</f>
        <v/>
      </c>
      <c r="L405" s="147">
        <v>735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681</v>
      </c>
      <c r="K407" s="81" t="str">
        <f t="shared" si="13"/>
        <v/>
      </c>
      <c r="L407" s="147">
        <v>681</v>
      </c>
    </row>
    <row r="408" spans="1:22" s="83" customFormat="1" ht="34.5" customHeight="1">
      <c r="A408" s="251" t="s">
        <v>781</v>
      </c>
      <c r="B408" s="119"/>
      <c r="C408" s="368"/>
      <c r="D408" s="368"/>
      <c r="E408" s="319" t="s">
        <v>236</v>
      </c>
      <c r="F408" s="320"/>
      <c r="G408" s="320"/>
      <c r="H408" s="321"/>
      <c r="I408" s="360"/>
      <c r="J408" s="140">
        <f t="shared" si="12"/>
        <v>54</v>
      </c>
      <c r="K408" s="81" t="str">
        <f t="shared" si="13"/>
        <v/>
      </c>
      <c r="L408" s="147">
        <v>54</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730</v>
      </c>
      <c r="K413" s="81" t="str">
        <f t="shared" si="13"/>
        <v/>
      </c>
      <c r="L413" s="147">
        <v>730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713</v>
      </c>
      <c r="K415" s="81" t="str">
        <f t="shared" si="13"/>
        <v/>
      </c>
      <c r="L415" s="147">
        <v>713</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730</v>
      </c>
      <c r="K430" s="193" t="str">
        <f>IF(OR(COUNTIF(L430:L430,"未確認")&gt;0,COUNTIF(L430:L430,"~*")&gt;0),"※","")</f>
        <v/>
      </c>
      <c r="L430" s="147">
        <v>730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55</v>
      </c>
      <c r="K432" s="193" t="str">
        <f>IF(OR(COUNTIF(L432:L432,"未確認")&gt;0,COUNTIF(L432:L432,"~*")&gt;0),"※","")</f>
        <v/>
      </c>
      <c r="L432" s="147">
        <v>55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675</v>
      </c>
      <c r="K433" s="193" t="str">
        <f>IF(OR(COUNTIF(L433:L433,"未確認")&gt;0,COUNTIF(L433:L433,"~*")&gt;0),"※","")</f>
        <v/>
      </c>
      <c r="L433" s="147">
        <v>675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86.4</v>
      </c>
    </row>
    <row r="561" spans="1:12" s="91" customFormat="1" ht="34.5" customHeight="1">
      <c r="A561" s="251" t="s">
        <v>871</v>
      </c>
      <c r="B561" s="119"/>
      <c r="C561" s="209"/>
      <c r="D561" s="330" t="s">
        <v>377</v>
      </c>
      <c r="E561" s="341"/>
      <c r="F561" s="341"/>
      <c r="G561" s="341"/>
      <c r="H561" s="331"/>
      <c r="I561" s="342"/>
      <c r="J561" s="207"/>
      <c r="K561" s="210"/>
      <c r="L561" s="211">
        <v>86.4</v>
      </c>
    </row>
    <row r="562" spans="1:12" s="91" customFormat="1" ht="34.5" customHeight="1">
      <c r="A562" s="251" t="s">
        <v>872</v>
      </c>
      <c r="B562" s="119"/>
      <c r="C562" s="209"/>
      <c r="D562" s="330" t="s">
        <v>992</v>
      </c>
      <c r="E562" s="341"/>
      <c r="F562" s="341"/>
      <c r="G562" s="341"/>
      <c r="H562" s="331"/>
      <c r="I562" s="342"/>
      <c r="J562" s="207"/>
      <c r="K562" s="210"/>
      <c r="L562" s="211">
        <v>81</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7953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104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2447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92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8ACCD55-7297-4FB3-915F-524B07F919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2019-12-23T02:28:27Z</dcterms:modified>
</cp:coreProperties>
</file>