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5" windowHeight="8445" tabRatio="860" activeTab="0"/>
  </bookViews>
  <sheets>
    <sheet name="様式２（記載例）" sheetId="1" r:id="rId1"/>
  </sheets>
  <definedNames>
    <definedName name="_xlnm.Print_Area" localSheetId="0">'様式２（記載例）'!$A$1:$AL$611</definedName>
  </definedNames>
  <calcPr fullCalcOnLoad="1"/>
</workbook>
</file>

<file path=xl/comments1.xml><?xml version="1.0" encoding="utf-8"?>
<comments xmlns="http://schemas.openxmlformats.org/spreadsheetml/2006/main">
  <authors>
    <author>農林水産省</author>
  </authors>
  <commentList>
    <comment ref="W147" authorId="0">
      <text>
        <r>
          <rPr>
            <sz val="9"/>
            <rFont val="ＭＳ Ｐゴシック"/>
            <family val="3"/>
          </rPr>
          <t>○に単位を記入願います。</t>
        </r>
      </text>
    </comment>
    <comment ref="W148" authorId="0">
      <text>
        <r>
          <rPr>
            <sz val="9"/>
            <rFont val="ＭＳ Ｐゴシック"/>
            <family val="3"/>
          </rPr>
          <t>○に単位を記入願います。</t>
        </r>
      </text>
    </comment>
    <comment ref="W149" authorId="0">
      <text>
        <r>
          <rPr>
            <sz val="9"/>
            <rFont val="ＭＳ Ｐゴシック"/>
            <family val="3"/>
          </rPr>
          <t>○に単位を記入願います。</t>
        </r>
      </text>
    </comment>
    <comment ref="W151" authorId="0">
      <text>
        <r>
          <rPr>
            <sz val="9"/>
            <rFont val="ＭＳ Ｐゴシック"/>
            <family val="3"/>
          </rPr>
          <t>○に単位を記入願います。</t>
        </r>
      </text>
    </comment>
    <comment ref="W152" authorId="0">
      <text>
        <r>
          <rPr>
            <sz val="9"/>
            <rFont val="ＭＳ Ｐゴシック"/>
            <family val="3"/>
          </rPr>
          <t>○に単位を記入願います。</t>
        </r>
      </text>
    </comment>
    <comment ref="P452" authorId="0">
      <text>
        <r>
          <rPr>
            <sz val="9"/>
            <rFont val="ＭＳ Ｐゴシック"/>
            <family val="3"/>
          </rPr>
          <t>○に単位を記入願います。</t>
        </r>
      </text>
    </comment>
    <comment ref="P455" authorId="0">
      <text>
        <r>
          <rPr>
            <sz val="9"/>
            <rFont val="ＭＳ Ｐゴシック"/>
            <family val="3"/>
          </rPr>
          <t>○に単位を記入願います。</t>
        </r>
      </text>
    </comment>
    <comment ref="U455" authorId="0">
      <text>
        <r>
          <rPr>
            <sz val="9"/>
            <rFont val="ＭＳ Ｐゴシック"/>
            <family val="3"/>
          </rPr>
          <t>○に単位を記入願います。</t>
        </r>
      </text>
    </comment>
    <comment ref="Z455" authorId="0">
      <text>
        <r>
          <rPr>
            <sz val="9"/>
            <rFont val="ＭＳ Ｐゴシック"/>
            <family val="3"/>
          </rPr>
          <t>○に単位を記入願います。</t>
        </r>
      </text>
    </comment>
    <comment ref="AE455" authorId="0">
      <text>
        <r>
          <rPr>
            <sz val="9"/>
            <rFont val="ＭＳ Ｐゴシック"/>
            <family val="3"/>
          </rPr>
          <t>○に単位を記入願います。</t>
        </r>
      </text>
    </comment>
    <comment ref="AJ455" authorId="0">
      <text>
        <r>
          <rPr>
            <sz val="9"/>
            <rFont val="ＭＳ Ｐゴシック"/>
            <family val="3"/>
          </rPr>
          <t>○に単位を記入願います。</t>
        </r>
      </text>
    </comment>
    <comment ref="P456" authorId="0">
      <text>
        <r>
          <rPr>
            <sz val="9"/>
            <rFont val="ＭＳ Ｐゴシック"/>
            <family val="3"/>
          </rPr>
          <t>○に単位を記入願います。</t>
        </r>
      </text>
    </comment>
    <comment ref="P453" authorId="0">
      <text>
        <r>
          <rPr>
            <sz val="9"/>
            <rFont val="ＭＳ Ｐゴシック"/>
            <family val="3"/>
          </rPr>
          <t>○に単位を記入願います。</t>
        </r>
      </text>
    </comment>
    <comment ref="P454" authorId="0">
      <text>
        <r>
          <rPr>
            <sz val="9"/>
            <rFont val="ＭＳ Ｐゴシック"/>
            <family val="3"/>
          </rPr>
          <t>○に単位を記入願います。</t>
        </r>
      </text>
    </comment>
  </commentList>
</comments>
</file>

<file path=xl/sharedStrings.xml><?xml version="1.0" encoding="utf-8"?>
<sst xmlns="http://schemas.openxmlformats.org/spreadsheetml/2006/main" count="5145" uniqueCount="1120">
  <si>
    <t>機　　種</t>
  </si>
  <si>
    <t>整</t>
  </si>
  <si>
    <t>超</t>
  </si>
  <si>
    <t>在</t>
  </si>
  <si>
    <t>廃</t>
  </si>
  <si>
    <t>棄</t>
  </si>
  <si>
    <t>援</t>
  </si>
  <si>
    <t>技術者・技能者養成計画</t>
  </si>
  <si>
    <t>目標年次の要員数</t>
  </si>
  <si>
    <t>技術士</t>
  </si>
  <si>
    <t>に</t>
  </si>
  <si>
    <t>つ</t>
  </si>
  <si>
    <t>い</t>
  </si>
  <si>
    <t>て</t>
  </si>
  <si>
    <t>は</t>
  </si>
  <si>
    <t>，</t>
  </si>
  <si>
    <t>の</t>
  </si>
  <si>
    <t>を</t>
  </si>
  <si>
    <t>す</t>
  </si>
  <si>
    <t>る</t>
  </si>
  <si>
    <t>こ</t>
  </si>
  <si>
    <t>と</t>
  </si>
  <si>
    <t>。</t>
  </si>
  <si>
    <t>【記載例】</t>
  </si>
  <si>
    <t>い</t>
  </si>
  <si>
    <t>る</t>
  </si>
  <si>
    <t>に</t>
  </si>
  <si>
    <t>え</t>
  </si>
  <si>
    <t>（エ）</t>
  </si>
  <si>
    <t>必</t>
  </si>
  <si>
    <t>募集･採用の改善</t>
  </si>
  <si>
    <t>その他の雇用管理の改善</t>
  </si>
  <si>
    <t>資金種類</t>
  </si>
  <si>
    <t>償還条件等</t>
  </si>
  <si>
    <t>摘　　要</t>
  </si>
  <si>
    <t>己</t>
  </si>
  <si>
    <t>市</t>
  </si>
  <si>
    <t>助</t>
  </si>
  <si>
    <t>相</t>
  </si>
  <si>
    <t>摘</t>
  </si>
  <si>
    <t>は</t>
  </si>
  <si>
    <t>そ</t>
  </si>
  <si>
    <t>の</t>
  </si>
  <si>
    <t>を</t>
  </si>
  <si>
    <t>す</t>
  </si>
  <si>
    <t>こ</t>
  </si>
  <si>
    <t>と</t>
  </si>
  <si>
    <t>。</t>
  </si>
  <si>
    <t>２</t>
  </si>
  <si>
    <t>が</t>
  </si>
  <si>
    <t>あ</t>
  </si>
  <si>
    <t>（</t>
  </si>
  <si>
    <t>）</t>
  </si>
  <si>
    <t>し</t>
  </si>
  <si>
    <t>て</t>
  </si>
  <si>
    <t>３</t>
  </si>
  <si>
    <t>３</t>
  </si>
  <si>
    <t>は</t>
  </si>
  <si>
    <t>ア</t>
  </si>
  <si>
    <t>に</t>
  </si>
  <si>
    <t>じ</t>
  </si>
  <si>
    <t>。</t>
  </si>
  <si>
    <t>４</t>
  </si>
  <si>
    <t>作業実施に雇用主等（被雇用者でない者）が含まれる場合には，上下二段書きとし，</t>
  </si>
  <si>
    <t>上段には「被雇用者のみ」を裸書きで，下段には「それ以外の雇用主等（被雇用者で</t>
  </si>
  <si>
    <t>ない者）を含めたもの」を（　）書きで記載すること。</t>
  </si>
  <si>
    <t>１</t>
  </si>
  <si>
    <t>その他の事業の合理化</t>
  </si>
  <si>
    <t>その他</t>
  </si>
  <si>
    <t>名　　称</t>
  </si>
  <si>
    <t>住　　所</t>
  </si>
  <si>
    <t>職員の資質向上のためフォレストワーカーやフォレストリーダーの養成に努める。</t>
  </si>
  <si>
    <t>フォレストワーカーの養成</t>
  </si>
  <si>
    <t>フォレストリーダーの養成</t>
  </si>
  <si>
    <t>「緑の雇用」現場技能者育成対策事業の活用</t>
  </si>
  <si>
    <t>支援センター等の研修への参加</t>
  </si>
  <si>
    <t>教育訓練の実施</t>
  </si>
  <si>
    <t>〃</t>
  </si>
  <si>
    <t>〃</t>
  </si>
  <si>
    <t>定年の引き上げ</t>
  </si>
  <si>
    <t>就業規則の改正</t>
  </si>
  <si>
    <t>作業方法の見直し</t>
  </si>
  <si>
    <t>新規就業者の定住促進のための助成事業の活用や資質向上・労働災害防止のための研修を実施する。</t>
  </si>
  <si>
    <t>新規就業者の定住促進を図る。
労働安全研修会への参加</t>
  </si>
  <si>
    <t>林業担い手育成基金の活用，支援センター等が開催する研修会に参加する。</t>
  </si>
  <si>
    <t>〃</t>
  </si>
  <si>
    <t>H23～H27</t>
  </si>
  <si>
    <t>及</t>
  </si>
  <si>
    <t>月</t>
  </si>
  <si>
    <t>給</t>
  </si>
  <si>
    <t>制</t>
  </si>
  <si>
    <t>数</t>
  </si>
  <si>
    <t>林業担い手育成基金を活用し，月給制の導入及び社会保険加入の促進を図る。</t>
  </si>
  <si>
    <t>林業担い手育成基金を活用し，社会保険加入の促進を図る。</t>
  </si>
  <si>
    <t>林業担い手育成基金を活用し，中退共への加入促進を図る。</t>
  </si>
  <si>
    <t>林業担い手育成基金を活用，林退共への加入促進を図る。</t>
  </si>
  <si>
    <t>林業担い手育成基金を活用，中退共への加入促進を図る。</t>
  </si>
  <si>
    <t>林業担い手育成基金を活用し，林退共への加入促進を図る。</t>
  </si>
  <si>
    <t>団地的な造林，保育</t>
  </si>
  <si>
    <t>H23～H27</t>
  </si>
  <si>
    <t>H25～H27</t>
  </si>
  <si>
    <t>団地的な利用間伐</t>
  </si>
  <si>
    <t>主伐（利用間伐）</t>
  </si>
  <si>
    <t>国有林の利用間伐</t>
  </si>
  <si>
    <t>国有林（霧島市）</t>
  </si>
  <si>
    <t>原木流通情報センター活用</t>
  </si>
  <si>
    <t>鹿児島市，薩摩川内市</t>
  </si>
  <si>
    <t>作業実施に雇用主等（被雇用者でない者）が含まれる場合には，上下二段書きとし，</t>
  </si>
  <si>
    <t>上段には「被雇用者のみ」を裸書きで，下段には「それ以外の雇用主等（被雇用者で</t>
  </si>
  <si>
    <t>ない者）を含めたもの」を（　）書きで記載すること。</t>
  </si>
  <si>
    <t>１</t>
  </si>
  <si>
    <t>２</t>
  </si>
  <si>
    <t>2，500
（2,500）
（2,500）</t>
  </si>
  <si>
    <t>その他</t>
  </si>
  <si>
    <t>(3,600）</t>
  </si>
  <si>
    <t>800
（800）
（800）</t>
  </si>
  <si>
    <t>自己資金
その他
その他</t>
  </si>
  <si>
    <t>林業就労改善推進事業
市補助金</t>
  </si>
  <si>
    <t>5,000
5,000
3,000
10,000
5,000
（10,000)</t>
  </si>
  <si>
    <t>３年</t>
  </si>
  <si>
    <t>2,500
（500）
2,500</t>
  </si>
  <si>
    <t>機械レンタル
レンタル助成
機械購入</t>
  </si>
  <si>
    <t>(4,500）</t>
  </si>
  <si>
    <t>H23
H23
H25～H27
H23～H27
H23～H27
H23～H27</t>
  </si>
  <si>
    <t>　高度な熟練技能者である高年齢者の活躍の場が不可欠であることから，定年の引き上げや作業方法の見直しに取り組む。</t>
  </si>
  <si>
    <t>　退職金共済制度の加入率の向上</t>
  </si>
  <si>
    <t>　株式会社化に取り組む。</t>
  </si>
  <si>
    <t>　雇用の明確化を図るために就業規則を制定する。</t>
  </si>
  <si>
    <t>　月給制の導入及び社会保険制度への加入促進</t>
  </si>
  <si>
    <t>　ハローワーク，支援センターを通じた採用に取り組む。</t>
  </si>
  <si>
    <t>　支援センターや県等が開催する技術研修等へ積極的に参加する。</t>
  </si>
  <si>
    <t>高性能林業機械による生産性向上</t>
  </si>
  <si>
    <t>〃</t>
  </si>
  <si>
    <t>林業担い手育成基金の高性能林業機械レンタル助成の活用や導入により，生産コストの削減に取り組む。</t>
  </si>
  <si>
    <t>　　　　　　　　　　　　　〃
高性能林業機械の導入</t>
  </si>
  <si>
    <t>保有機械及び林業担い手育成基金の高性能林業機械レンタル助成の活用</t>
  </si>
  <si>
    <t>○　施業の団地化に努め，長期受託契約に基づく事業量確保及び施業計画の
　　樹立により，計画的かつ一体的な施業実施に取り組むと共に造林補助事業
　　の活用を図る。
○　原木流通情報センターの活用により事業量の安定的確保に取り組む。
○　森林組合等関係機関との連携強化により，事業量の安定的確保に取り組
　　む。
○　国有林の未落札に備え，立木購入を行い事業量の安定的確保に取り組む。</t>
  </si>
  <si>
    <t>○</t>
  </si>
  <si>
    <t>○</t>
  </si>
  <si>
    <t>有り</t>
  </si>
  <si>
    <t>林業</t>
  </si>
  <si>
    <t>除伐</t>
  </si>
  <si>
    <t>ha（</t>
  </si>
  <si>
    <t>ｍ（</t>
  </si>
  <si>
    <t>作業道開設</t>
  </si>
  <si>
    <t>月給制の導入
社会保険制度への加入</t>
  </si>
  <si>
    <t>求人募集</t>
  </si>
  <si>
    <t>ハローワーク等との連携</t>
  </si>
  <si>
    <t>月給制職員の中退共の加入</t>
  </si>
  <si>
    <t>林退共の加入</t>
  </si>
  <si>
    <t>施業計画の作成
立木の購入</t>
  </si>
  <si>
    <t>長期受託契約の締結，原木流通情報センターの活用，造林補助事業の活用
改善資金を活用した立木購入</t>
  </si>
  <si>
    <t>森林組合との連携</t>
  </si>
  <si>
    <t>作業の請負契約の締結</t>
  </si>
  <si>
    <t>鹿児島市</t>
  </si>
  <si>
    <t>―</t>
  </si>
  <si>
    <t>3年以内</t>
  </si>
  <si>
    <t>5年以内</t>
  </si>
  <si>
    <t>緑の雇用</t>
  </si>
  <si>
    <t>緑の雇用（再掲）</t>
  </si>
  <si>
    <t>・現場従業員の通年雇用化に取り組む。
・月給制への移行・週休２日制の導入に取り組む。</t>
  </si>
  <si>
    <t>有限会社　改善林業</t>
  </si>
  <si>
    <t>鹿児島市鴨池新町１０番１号</t>
  </si>
  <si>
    <t>有限会社　改善林業</t>
  </si>
  <si>
    <t>総務係長</t>
  </si>
  <si>
    <t>改善　一郎</t>
  </si>
  <si>
    <t>枝打ち</t>
  </si>
  <si>
    <t>鹿児島県　鹿児島市，霧島市</t>
  </si>
  <si>
    <t>鹿児島県　鹿児島市</t>
  </si>
  <si>
    <t>一部，宮崎県で実施</t>
  </si>
  <si>
    <t>複層林改良</t>
  </si>
  <si>
    <t>林内作業車</t>
  </si>
  <si>
    <t>ｶｲﾓﾝAB123</t>
  </si>
  <si>
    <t>ｶｲﾓﾝYZ456</t>
  </si>
  <si>
    <t>ｷﾘｼﾏCD890</t>
  </si>
  <si>
    <t>ｷﾘｼﾏWX567</t>
  </si>
  <si>
    <t>造林専門のｻｸﾗｼﾞﾏ林業と素材生産専門のｺｳﾂｷ山林との経営統合により現体制に移行した。</t>
  </si>
  <si>
    <t>林業・木材産業改善資金（林業生産高度化資金；技術導入資金）</t>
  </si>
  <si>
    <t>退職金共済制度の加入</t>
  </si>
  <si>
    <t>新規就業者の資質向上，労働災害防止</t>
  </si>
  <si>
    <t>就業規則の制定</t>
  </si>
  <si>
    <t>支援センター（雇用改善アドバイザー）と連携を図り制定する。</t>
  </si>
  <si>
    <t>社会保険制度への加入</t>
  </si>
  <si>
    <t>様</t>
  </si>
  <si>
    <t>式</t>
  </si>
  <si>
    <t>労</t>
  </si>
  <si>
    <t>働</t>
  </si>
  <si>
    <t>環</t>
  </si>
  <si>
    <t>境</t>
  </si>
  <si>
    <t>の</t>
  </si>
  <si>
    <t>改</t>
  </si>
  <si>
    <t>善</t>
  </si>
  <si>
    <t>募</t>
  </si>
  <si>
    <t>集</t>
  </si>
  <si>
    <t>方</t>
  </si>
  <si>
    <t>法</t>
  </si>
  <si>
    <t>改</t>
  </si>
  <si>
    <t>そ</t>
  </si>
  <si>
    <t>他</t>
  </si>
  <si>
    <t>雇</t>
  </si>
  <si>
    <t>用</t>
  </si>
  <si>
    <t>管</t>
  </si>
  <si>
    <t>理</t>
  </si>
  <si>
    <t>改</t>
  </si>
  <si>
    <t>及</t>
  </si>
  <si>
    <t>び</t>
  </si>
  <si>
    <t>森</t>
  </si>
  <si>
    <t>林</t>
  </si>
  <si>
    <t>施</t>
  </si>
  <si>
    <t>業</t>
  </si>
  <si>
    <t>機</t>
  </si>
  <si>
    <t>械</t>
  </si>
  <si>
    <t>化</t>
  </si>
  <si>
    <t>１</t>
  </si>
  <si>
    <t>事</t>
  </si>
  <si>
    <t>合</t>
  </si>
  <si>
    <t>を</t>
  </si>
  <si>
    <t>一</t>
  </si>
  <si>
    <t>体</t>
  </si>
  <si>
    <t>的</t>
  </si>
  <si>
    <t>に</t>
  </si>
  <si>
    <t>図</t>
  </si>
  <si>
    <t>る</t>
  </si>
  <si>
    <t>た</t>
  </si>
  <si>
    <t>め</t>
  </si>
  <si>
    <t>必</t>
  </si>
  <si>
    <t>要</t>
  </si>
  <si>
    <t>な</t>
  </si>
  <si>
    <t>措</t>
  </si>
  <si>
    <t>置</t>
  </si>
  <si>
    <t>つ</t>
  </si>
  <si>
    <t>い</t>
  </si>
  <si>
    <t>て</t>
  </si>
  <si>
    <t>計</t>
  </si>
  <si>
    <t>画</t>
  </si>
  <si>
    <t>認</t>
  </si>
  <si>
    <t>定</t>
  </si>
  <si>
    <t>書</t>
  </si>
  <si>
    <t>事</t>
  </si>
  <si>
    <t>月</t>
  </si>
  <si>
    <t>年</t>
  </si>
  <si>
    <t>主</t>
  </si>
  <si>
    <t>務</t>
  </si>
  <si>
    <t>所</t>
  </si>
  <si>
    <t>又</t>
  </si>
  <si>
    <t>は</t>
  </si>
  <si>
    <t>名</t>
  </si>
  <si>
    <t>者</t>
  </si>
  <si>
    <t>氏</t>
  </si>
  <si>
    <t>（</t>
  </si>
  <si>
    <t>）</t>
  </si>
  <si>
    <t>２</t>
  </si>
  <si>
    <t>組</t>
  </si>
  <si>
    <t>織</t>
  </si>
  <si>
    <t>立</t>
  </si>
  <si>
    <t>数</t>
  </si>
  <si>
    <t>３</t>
  </si>
  <si>
    <t>記</t>
  </si>
  <si>
    <t>項</t>
  </si>
  <si>
    <t>別</t>
  </si>
  <si>
    <t>添</t>
  </si>
  <si>
    <t>と</t>
  </si>
  <si>
    <t>対</t>
  </si>
  <si>
    <t>象</t>
  </si>
  <si>
    <t>以</t>
  </si>
  <si>
    <t>区</t>
  </si>
  <si>
    <t>含</t>
  </si>
  <si>
    <t>れ</t>
  </si>
  <si>
    <t>主</t>
  </si>
  <si>
    <t>現</t>
  </si>
  <si>
    <t>状</t>
  </si>
  <si>
    <t>（１）</t>
  </si>
  <si>
    <t>力</t>
  </si>
  <si>
    <t>需</t>
  </si>
  <si>
    <t>給</t>
  </si>
  <si>
    <t>動</t>
  </si>
  <si>
    <t>向</t>
  </si>
  <si>
    <t>載</t>
  </si>
  <si>
    <t>領</t>
  </si>
  <si>
    <t>最</t>
  </si>
  <si>
    <t>近</t>
  </si>
  <si>
    <t>況</t>
  </si>
  <si>
    <t>す</t>
  </si>
  <si>
    <t>（２）</t>
  </si>
  <si>
    <t>ア</t>
  </si>
  <si>
    <t>役</t>
  </si>
  <si>
    <t>職</t>
  </si>
  <si>
    <t>員</t>
  </si>
  <si>
    <t>（ア）</t>
  </si>
  <si>
    <t>常</t>
  </si>
  <si>
    <t>勤</t>
  </si>
  <si>
    <t>非</t>
  </si>
  <si>
    <t>（イ）</t>
  </si>
  <si>
    <t>形</t>
  </si>
  <si>
    <t>態</t>
  </si>
  <si>
    <t>林業現場作業職員</t>
  </si>
  <si>
    <t>雇用形態</t>
  </si>
  <si>
    <t>臨</t>
  </si>
  <si>
    <t>時</t>
  </si>
  <si>
    <t>・</t>
  </si>
  <si>
    <t>季</t>
  </si>
  <si>
    <t>節</t>
  </si>
  <si>
    <t>実</t>
  </si>
  <si>
    <t>績</t>
  </si>
  <si>
    <t>定</t>
  </si>
  <si>
    <t>受</t>
  </si>
  <si>
    <t>う</t>
  </si>
  <si>
    <t>前</t>
  </si>
  <si>
    <t>人</t>
  </si>
  <si>
    <t>場</t>
  </si>
  <si>
    <t>作</t>
  </si>
  <si>
    <t>造</t>
  </si>
  <si>
    <t>保</t>
  </si>
  <si>
    <t>育</t>
  </si>
  <si>
    <t>伐</t>
  </si>
  <si>
    <t>採</t>
  </si>
  <si>
    <t>他</t>
  </si>
  <si>
    <t>森</t>
  </si>
  <si>
    <t>施</t>
  </si>
  <si>
    <t>従</t>
  </si>
  <si>
    <t>第</t>
  </si>
  <si>
    <t>条</t>
  </si>
  <si>
    <t>規</t>
  </si>
  <si>
    <t>数</t>
  </si>
  <si>
    <t>系</t>
  </si>
  <si>
    <t>契</t>
  </si>
  <si>
    <t>約</t>
  </si>
  <si>
    <t>期</t>
  </si>
  <si>
    <t>間</t>
  </si>
  <si>
    <t>上</t>
  </si>
  <si>
    <t>除</t>
  </si>
  <si>
    <t>未</t>
  </si>
  <si>
    <t>満</t>
  </si>
  <si>
    <t>仕</t>
  </si>
  <si>
    <t>余</t>
  </si>
  <si>
    <t>暇</t>
  </si>
  <si>
    <t>利</t>
  </si>
  <si>
    <t>一</t>
  </si>
  <si>
    <t>問</t>
  </si>
  <si>
    <t>就</t>
  </si>
  <si>
    <t>（３）</t>
  </si>
  <si>
    <t>制</t>
  </si>
  <si>
    <t>選</t>
  </si>
  <si>
    <t>任</t>
  </si>
  <si>
    <t>事業所名</t>
  </si>
  <si>
    <t>選任の有無</t>
  </si>
  <si>
    <t>独</t>
  </si>
  <si>
    <t>得</t>
  </si>
  <si>
    <t>分</t>
  </si>
  <si>
    <t>基</t>
  </si>
  <si>
    <t>準</t>
  </si>
  <si>
    <t>場</t>
  </si>
  <si>
    <t>関</t>
  </si>
  <si>
    <t>文</t>
  </si>
  <si>
    <t>交</t>
  </si>
  <si>
    <t>付</t>
  </si>
  <si>
    <t>交付の有無</t>
  </si>
  <si>
    <t>文書の内容</t>
  </si>
  <si>
    <t>（別　　　　添）</t>
  </si>
  <si>
    <t>様</t>
  </si>
  <si>
    <t>雇用実績</t>
  </si>
  <si>
    <t>事務系等職員</t>
  </si>
  <si>
    <t>等</t>
  </si>
  <si>
    <t>（ウ）</t>
  </si>
  <si>
    <t>社</t>
  </si>
  <si>
    <t>会</t>
  </si>
  <si>
    <t>労</t>
  </si>
  <si>
    <t>働</t>
  </si>
  <si>
    <t>保</t>
  </si>
  <si>
    <t>険</t>
  </si>
  <si>
    <t>等</t>
  </si>
  <si>
    <t>へ</t>
  </si>
  <si>
    <t>加</t>
  </si>
  <si>
    <t>入</t>
  </si>
  <si>
    <t>状</t>
  </si>
  <si>
    <t>況</t>
  </si>
  <si>
    <t>保険等の種類</t>
  </si>
  <si>
    <t>被保険者数</t>
  </si>
  <si>
    <t>（被共済者数）</t>
  </si>
  <si>
    <t>労災保険</t>
  </si>
  <si>
    <t>雇用保険</t>
  </si>
  <si>
    <t>健康保険</t>
  </si>
  <si>
    <t>厚生年金保険</t>
  </si>
  <si>
    <t>林業退職金共済等</t>
  </si>
  <si>
    <t>雇</t>
  </si>
  <si>
    <t>用</t>
  </si>
  <si>
    <t>林</t>
  </si>
  <si>
    <t>業</t>
  </si>
  <si>
    <t>退</t>
  </si>
  <si>
    <t>職</t>
  </si>
  <si>
    <t>金</t>
  </si>
  <si>
    <t>共</t>
  </si>
  <si>
    <t>済</t>
  </si>
  <si>
    <t>等</t>
  </si>
  <si>
    <t>中</t>
  </si>
  <si>
    <t>小</t>
  </si>
  <si>
    <t>企</t>
  </si>
  <si>
    <t>か</t>
  </si>
  <si>
    <t>自</t>
  </si>
  <si>
    <t>社</t>
  </si>
  <si>
    <t>制</t>
  </si>
  <si>
    <t>度</t>
  </si>
  <si>
    <t>含</t>
  </si>
  <si>
    <t>記</t>
  </si>
  <si>
    <t>載</t>
  </si>
  <si>
    <t>会</t>
  </si>
  <si>
    <t>・</t>
  </si>
  <si>
    <t>労</t>
  </si>
  <si>
    <t>働</t>
  </si>
  <si>
    <t>保</t>
  </si>
  <si>
    <t>険</t>
  </si>
  <si>
    <t>加</t>
  </si>
  <si>
    <t>入</t>
  </si>
  <si>
    <t>確</t>
  </si>
  <si>
    <t>認</t>
  </si>
  <si>
    <t>書</t>
  </si>
  <si>
    <t>類</t>
  </si>
  <si>
    <t>添</t>
  </si>
  <si>
    <t>付</t>
  </si>
  <si>
    <t>（エ）</t>
  </si>
  <si>
    <t>無</t>
  </si>
  <si>
    <t>災</t>
  </si>
  <si>
    <t>害</t>
  </si>
  <si>
    <t>達</t>
  </si>
  <si>
    <t>成</t>
  </si>
  <si>
    <t>第１種</t>
  </si>
  <si>
    <t>第２種</t>
  </si>
  <si>
    <t>第３種</t>
  </si>
  <si>
    <t>第４種</t>
  </si>
  <si>
    <t>第５種</t>
  </si>
  <si>
    <t>分</t>
  </si>
  <si>
    <t>区</t>
  </si>
  <si>
    <t>厚生労働省労働基準局長による無災害記録証</t>
  </si>
  <si>
    <t>該</t>
  </si>
  <si>
    <t>当</t>
  </si>
  <si>
    <t>欄</t>
  </si>
  <si>
    <t>印</t>
  </si>
  <si>
    <t>載</t>
  </si>
  <si>
    <t>内</t>
  </si>
  <si>
    <t>直</t>
  </si>
  <si>
    <t>近</t>
  </si>
  <si>
    <t>録</t>
  </si>
  <si>
    <t>起</t>
  </si>
  <si>
    <t>算</t>
  </si>
  <si>
    <t>日</t>
  </si>
  <si>
    <t>証</t>
  </si>
  <si>
    <t>写</t>
  </si>
  <si>
    <t>イ</t>
  </si>
  <si>
    <t>主</t>
  </si>
  <si>
    <t>雇</t>
  </si>
  <si>
    <t>用</t>
  </si>
  <si>
    <t>管</t>
  </si>
  <si>
    <t>理</t>
  </si>
  <si>
    <t>現</t>
  </si>
  <si>
    <t>者</t>
  </si>
  <si>
    <t>時</t>
  </si>
  <si>
    <t>間</t>
  </si>
  <si>
    <t>場</t>
  </si>
  <si>
    <t>環</t>
  </si>
  <si>
    <t>境</t>
  </si>
  <si>
    <t>募</t>
  </si>
  <si>
    <t>集</t>
  </si>
  <si>
    <t>採</t>
  </si>
  <si>
    <t>他</t>
  </si>
  <si>
    <t>改</t>
  </si>
  <si>
    <t>善</t>
  </si>
  <si>
    <t>計</t>
  </si>
  <si>
    <t>画</t>
  </si>
  <si>
    <t>措</t>
  </si>
  <si>
    <t>置</t>
  </si>
  <si>
    <t>行</t>
  </si>
  <si>
    <t>う</t>
  </si>
  <si>
    <t>由</t>
  </si>
  <si>
    <t>分</t>
  </si>
  <si>
    <t>よ</t>
  </si>
  <si>
    <t>就</t>
  </si>
  <si>
    <t>規</t>
  </si>
  <si>
    <t>則</t>
  </si>
  <si>
    <t>定</t>
  </si>
  <si>
    <t>合</t>
  </si>
  <si>
    <t>（４）</t>
  </si>
  <si>
    <t>容</t>
  </si>
  <si>
    <t>ア</t>
  </si>
  <si>
    <t>事</t>
  </si>
  <si>
    <t>実</t>
  </si>
  <si>
    <t>績</t>
  </si>
  <si>
    <t>期</t>
  </si>
  <si>
    <t>年</t>
  </si>
  <si>
    <t>ら</t>
  </si>
  <si>
    <t>素</t>
  </si>
  <si>
    <t>材</t>
  </si>
  <si>
    <t>生</t>
  </si>
  <si>
    <t>産</t>
  </si>
  <si>
    <t>主</t>
  </si>
  <si>
    <t>伐</t>
  </si>
  <si>
    <t>林業</t>
  </si>
  <si>
    <t>（単位：百万円）</t>
  </si>
  <si>
    <t>売上高</t>
  </si>
  <si>
    <t>造林業</t>
  </si>
  <si>
    <t>合</t>
  </si>
  <si>
    <t>その他</t>
  </si>
  <si>
    <t>植</t>
  </si>
  <si>
    <t>付</t>
  </si>
  <si>
    <t>下</t>
  </si>
  <si>
    <t>刈</t>
  </si>
  <si>
    <t>り</t>
  </si>
  <si>
    <t>上</t>
  </si>
  <si>
    <t>以</t>
  </si>
  <si>
    <t>外</t>
  </si>
  <si>
    <t>林</t>
  </si>
  <si>
    <t>関</t>
  </si>
  <si>
    <t>連</t>
  </si>
  <si>
    <t>事　業　量</t>
  </si>
  <si>
    <t>受</t>
  </si>
  <si>
    <t>け</t>
  </si>
  <si>
    <t>年</t>
  </si>
  <si>
    <t>前</t>
  </si>
  <si>
    <t>量</t>
  </si>
  <si>
    <t>山</t>
  </si>
  <si>
    <t>係</t>
  </si>
  <si>
    <t>請</t>
  </si>
  <si>
    <t>負</t>
  </si>
  <si>
    <t>立</t>
  </si>
  <si>
    <t>木</t>
  </si>
  <si>
    <t>購</t>
  </si>
  <si>
    <t>国</t>
  </si>
  <si>
    <t>有</t>
  </si>
  <si>
    <t>野</t>
  </si>
  <si>
    <t>書</t>
  </si>
  <si>
    <t>内</t>
  </si>
  <si>
    <t>数</t>
  </si>
  <si>
    <t>明</t>
  </si>
  <si>
    <t>換</t>
  </si>
  <si>
    <t>積</t>
  </si>
  <si>
    <t>造</t>
  </si>
  <si>
    <t>除</t>
  </si>
  <si>
    <t>枝</t>
  </si>
  <si>
    <t>打</t>
  </si>
  <si>
    <t>育</t>
  </si>
  <si>
    <t>作</t>
  </si>
  <si>
    <t>上</t>
  </si>
  <si>
    <t>森</t>
  </si>
  <si>
    <t>道</t>
  </si>
  <si>
    <t>開</t>
  </si>
  <si>
    <t>設</t>
  </si>
  <si>
    <t>良</t>
  </si>
  <si>
    <t>種</t>
  </si>
  <si>
    <t>苗</t>
  </si>
  <si>
    <t>特</t>
  </si>
  <si>
    <t>物</t>
  </si>
  <si>
    <t>木</t>
  </si>
  <si>
    <t>製</t>
  </si>
  <si>
    <t>品</t>
  </si>
  <si>
    <t>土</t>
  </si>
  <si>
    <t>治</t>
  </si>
  <si>
    <t>施</t>
  </si>
  <si>
    <t>工</t>
  </si>
  <si>
    <t>緑</t>
  </si>
  <si>
    <t>化</t>
  </si>
  <si>
    <t>園</t>
  </si>
  <si>
    <t>エ</t>
  </si>
  <si>
    <t>イ</t>
  </si>
  <si>
    <t>域</t>
  </si>
  <si>
    <t>―</t>
  </si>
  <si>
    <t>備</t>
  </si>
  <si>
    <t>考</t>
  </si>
  <si>
    <t>同</t>
  </si>
  <si>
    <t>主</t>
  </si>
  <si>
    <t>流</t>
  </si>
  <si>
    <t>又</t>
  </si>
  <si>
    <t>県</t>
  </si>
  <si>
    <t>越</t>
  </si>
  <si>
    <t>施</t>
  </si>
  <si>
    <t>旨</t>
  </si>
  <si>
    <t>ウ</t>
  </si>
  <si>
    <t>量</t>
  </si>
  <si>
    <t>及</t>
  </si>
  <si>
    <t>び</t>
  </si>
  <si>
    <t>労</t>
  </si>
  <si>
    <t>働</t>
  </si>
  <si>
    <t>生</t>
  </si>
  <si>
    <t>産</t>
  </si>
  <si>
    <t>性</t>
  </si>
  <si>
    <t>人</t>
  </si>
  <si>
    <t>百万円</t>
  </si>
  <si>
    <t>m3）</t>
  </si>
  <si>
    <t>m3（</t>
  </si>
  <si>
    <t>ha）</t>
  </si>
  <si>
    <t>接</t>
  </si>
  <si>
    <t>携</t>
  </si>
  <si>
    <t>延</t>
  </si>
  <si>
    <t>日</t>
  </si>
  <si>
    <t>値</t>
  </si>
  <si>
    <t>資</t>
  </si>
  <si>
    <t>本</t>
  </si>
  <si>
    <t>装</t>
  </si>
  <si>
    <t>機</t>
  </si>
  <si>
    <t>械</t>
  </si>
  <si>
    <t>台</t>
  </si>
  <si>
    <t>グラップル</t>
  </si>
  <si>
    <t>フォワーダ</t>
  </si>
  <si>
    <t>フェラーバンチャ</t>
  </si>
  <si>
    <t>スキッダ</t>
  </si>
  <si>
    <t>プロセッサ</t>
  </si>
  <si>
    <t>ハーベスタ</t>
  </si>
  <si>
    <t>タワーヤーダ</t>
  </si>
  <si>
    <t>スイングヤーダ</t>
  </si>
  <si>
    <t>機　　種</t>
  </si>
  <si>
    <t>台　　数</t>
  </si>
  <si>
    <t>稼働日数</t>
  </si>
  <si>
    <t>台（</t>
  </si>
  <si>
    <t>台）</t>
  </si>
  <si>
    <t>備　　考</t>
  </si>
  <si>
    <t>稼</t>
  </si>
  <si>
    <t>契</t>
  </si>
  <si>
    <t>約</t>
  </si>
  <si>
    <t>外</t>
  </si>
  <si>
    <t>年</t>
  </si>
  <si>
    <t>務</t>
  </si>
  <si>
    <t>員</t>
  </si>
  <si>
    <t>通</t>
  </si>
  <si>
    <t>対</t>
  </si>
  <si>
    <t>料</t>
  </si>
  <si>
    <t>率</t>
  </si>
  <si>
    <t>適</t>
  </si>
  <si>
    <t>有</t>
  </si>
  <si>
    <t>及</t>
  </si>
  <si>
    <t>オ</t>
  </si>
  <si>
    <t>技</t>
  </si>
  <si>
    <t>術</t>
  </si>
  <si>
    <t>能</t>
  </si>
  <si>
    <t>資格等の区分</t>
  </si>
  <si>
    <t>備　　考</t>
  </si>
  <si>
    <t>備　　考</t>
  </si>
  <si>
    <t>区　　分</t>
  </si>
  <si>
    <t>合　　計</t>
  </si>
  <si>
    <t>ﾌｫﾚｽﾄﾜｰｶｰ（林業作業士）</t>
  </si>
  <si>
    <t>ﾌｫﾚｽﾄﾘｰﾀﾞｰ（現場管理責任者）</t>
  </si>
  <si>
    <t>ﾌｫﾚｽﾄﾏﾈｰｼﾞｬｰ（統括現場管理責任者）</t>
  </si>
  <si>
    <t>森林作業道作設オペレーター</t>
  </si>
  <si>
    <t>森林施業プランナー</t>
  </si>
  <si>
    <t>技術士</t>
  </si>
  <si>
    <t>技能士</t>
  </si>
  <si>
    <t>林業技士</t>
  </si>
  <si>
    <t>人　　数</t>
  </si>
  <si>
    <t>格</t>
  </si>
  <si>
    <t>カ</t>
  </si>
  <si>
    <t>士</t>
  </si>
  <si>
    <t>責</t>
  </si>
  <si>
    <t>任</t>
  </si>
  <si>
    <t>統</t>
  </si>
  <si>
    <t>括</t>
  </si>
  <si>
    <t>森</t>
  </si>
  <si>
    <t>作</t>
  </si>
  <si>
    <t>研</t>
  </si>
  <si>
    <t>修</t>
  </si>
  <si>
    <t>了</t>
  </si>
  <si>
    <t>農</t>
  </si>
  <si>
    <t>水</t>
  </si>
  <si>
    <t>省</t>
  </si>
  <si>
    <t>備</t>
  </si>
  <si>
    <t>名</t>
  </si>
  <si>
    <t>簿</t>
  </si>
  <si>
    <t>登</t>
  </si>
  <si>
    <t>養</t>
  </si>
  <si>
    <t>受</t>
  </si>
  <si>
    <t>講</t>
  </si>
  <si>
    <t>丈</t>
  </si>
  <si>
    <t>夫</t>
  </si>
  <si>
    <t>簡</t>
  </si>
  <si>
    <t>易</t>
  </si>
  <si>
    <t>力</t>
  </si>
  <si>
    <t>方</t>
  </si>
  <si>
    <t>針</t>
  </si>
  <si>
    <t>収</t>
  </si>
  <si>
    <t>支</t>
  </si>
  <si>
    <t>示</t>
  </si>
  <si>
    <t>所</t>
  </si>
  <si>
    <t>説</t>
  </si>
  <si>
    <t>提</t>
  </si>
  <si>
    <t>案</t>
  </si>
  <si>
    <t>意</t>
  </si>
  <si>
    <t>形</t>
  </si>
  <si>
    <t>図</t>
  </si>
  <si>
    <t>法</t>
  </si>
  <si>
    <t>基</t>
  </si>
  <si>
    <t>補</t>
  </si>
  <si>
    <t>発</t>
  </si>
  <si>
    <t>促</t>
  </si>
  <si>
    <t>進</t>
  </si>
  <si>
    <t>協</t>
  </si>
  <si>
    <t>キ</t>
  </si>
  <si>
    <t>庁</t>
  </si>
  <si>
    <t>総</t>
  </si>
  <si>
    <t>都</t>
  </si>
  <si>
    <t>府</t>
  </si>
  <si>
    <t>知</t>
  </si>
  <si>
    <t>幹</t>
  </si>
  <si>
    <t>除</t>
  </si>
  <si>
    <t>数</t>
  </si>
  <si>
    <t>労災保険の保険料率</t>
  </si>
  <si>
    <t>事業の種類</t>
  </si>
  <si>
    <t>メリット制の適用</t>
  </si>
  <si>
    <t>％</t>
  </si>
  <si>
    <t>こ</t>
  </si>
  <si>
    <t>。</t>
  </si>
  <si>
    <t>ほ</t>
  </si>
  <si>
    <t>で</t>
  </si>
  <si>
    <t>な</t>
  </si>
  <si>
    <t>ち</t>
  </si>
  <si>
    <t>め</t>
  </si>
  <si>
    <t>し</t>
  </si>
  <si>
    <t>４</t>
  </si>
  <si>
    <t>ぞ</t>
  </si>
  <si>
    <t>さ</t>
  </si>
  <si>
    <t>メ</t>
  </si>
  <si>
    <t>リ</t>
  </si>
  <si>
    <t>ッ</t>
  </si>
  <si>
    <t>ト</t>
  </si>
  <si>
    <t>社</t>
  </si>
  <si>
    <t>へ</t>
  </si>
  <si>
    <t>き</t>
  </si>
  <si>
    <t>保</t>
  </si>
  <si>
    <t>険</t>
  </si>
  <si>
    <t>被</t>
  </si>
  <si>
    <t>者</t>
  </si>
  <si>
    <t>数</t>
  </si>
  <si>
    <t>一</t>
  </si>
  <si>
    <t>般</t>
  </si>
  <si>
    <t>記</t>
  </si>
  <si>
    <t>載</t>
  </si>
  <si>
    <t>つ</t>
  </si>
  <si>
    <t>た</t>
  </si>
  <si>
    <t>れ</t>
  </si>
  <si>
    <t>も</t>
  </si>
  <si>
    <t>５</t>
  </si>
  <si>
    <t>６</t>
  </si>
  <si>
    <t>レ</t>
  </si>
  <si>
    <t>ク</t>
  </si>
  <si>
    <t>ー</t>
  </si>
  <si>
    <t>シ</t>
  </si>
  <si>
    <t>ョ</t>
  </si>
  <si>
    <t>ン</t>
  </si>
  <si>
    <t>じ</t>
  </si>
  <si>
    <t>っ</t>
  </si>
  <si>
    <t>わ</t>
  </si>
  <si>
    <t>べ</t>
  </si>
  <si>
    <t>ス</t>
  </si>
  <si>
    <t>み</t>
  </si>
  <si>
    <t>タ</t>
  </si>
  <si>
    <t>ル</t>
  </si>
  <si>
    <t>フ</t>
  </si>
  <si>
    <t>ォ</t>
  </si>
  <si>
    <t>ワ</t>
  </si>
  <si>
    <t>ダ</t>
  </si>
  <si>
    <t>マ</t>
  </si>
  <si>
    <t>ネ</t>
  </si>
  <si>
    <t>ジ</t>
  </si>
  <si>
    <t>ャ</t>
  </si>
  <si>
    <t>ペ</t>
  </si>
  <si>
    <t>プ</t>
  </si>
  <si>
    <t>ラ</t>
  </si>
  <si>
    <t>ナ</t>
  </si>
  <si>
    <t>セ</t>
  </si>
  <si>
    <t>さ</t>
  </si>
  <si>
    <t>ど</t>
  </si>
  <si>
    <t>や</t>
  </si>
  <si>
    <t>づ</t>
  </si>
  <si>
    <t>く</t>
  </si>
  <si>
    <t>む</t>
  </si>
  <si>
    <t>。）</t>
  </si>
  <si>
    <t>グ</t>
  </si>
  <si>
    <t>組</t>
  </si>
  <si>
    <t>織</t>
  </si>
  <si>
    <t>取</t>
  </si>
  <si>
    <t>年　　月</t>
  </si>
  <si>
    <t>実　　施　　内　　容</t>
  </si>
  <si>
    <t>併</t>
  </si>
  <si>
    <t>負</t>
  </si>
  <si>
    <t>債</t>
  </si>
  <si>
    <t>財</t>
  </si>
  <si>
    <t>諸</t>
  </si>
  <si>
    <t>表</t>
  </si>
  <si>
    <t>最</t>
  </si>
  <si>
    <t>貸</t>
  </si>
  <si>
    <t>借</t>
  </si>
  <si>
    <t>照</t>
  </si>
  <si>
    <t>損</t>
  </si>
  <si>
    <t>益</t>
  </si>
  <si>
    <t>調</t>
  </si>
  <si>
    <t>自己資金</t>
  </si>
  <si>
    <t>借入金</t>
  </si>
  <si>
    <t>その他資金</t>
  </si>
  <si>
    <t>市中資金</t>
  </si>
  <si>
    <t>制度資金</t>
  </si>
  <si>
    <t>金　　額</t>
  </si>
  <si>
    <t>備考（適用事業）</t>
  </si>
  <si>
    <t>別</t>
  </si>
  <si>
    <t>千円</t>
  </si>
  <si>
    <t>目</t>
  </si>
  <si>
    <t>標</t>
  </si>
  <si>
    <t>基</t>
  </si>
  <si>
    <t>方</t>
  </si>
  <si>
    <t>項</t>
  </si>
  <si>
    <t>雇用管理の改善</t>
  </si>
  <si>
    <t>事業の合理化</t>
  </si>
  <si>
    <t>雇用の安定化</t>
  </si>
  <si>
    <t>労働条件の改善</t>
  </si>
  <si>
    <t>募集・採用の改善</t>
  </si>
  <si>
    <t>教育訓練の充実</t>
  </si>
  <si>
    <t>高年齢労働者の活躍の促進</t>
  </si>
  <si>
    <t>事業量の安定的確保</t>
  </si>
  <si>
    <t>生産性の向上</t>
  </si>
  <si>
    <t>林業労働者のキャリア形成支援</t>
  </si>
  <si>
    <t>－</t>
  </si>
  <si>
    <t>その他の雇用管理の改善①</t>
  </si>
  <si>
    <t>その他の雇用管理の改善②</t>
  </si>
  <si>
    <t>その他の事業の合理化①</t>
  </si>
  <si>
    <t>その他の事業の合理化②</t>
  </si>
  <si>
    <t>他</t>
  </si>
  <si>
    <t>併</t>
  </si>
  <si>
    <t>役</t>
  </si>
  <si>
    <t>（ア）</t>
  </si>
  <si>
    <t>（イ）</t>
  </si>
  <si>
    <t>１年次</t>
  </si>
  <si>
    <t>２年次</t>
  </si>
  <si>
    <t>３年次</t>
  </si>
  <si>
    <t>４年次</t>
  </si>
  <si>
    <t>５年次</t>
  </si>
  <si>
    <t>だ</t>
  </si>
  <si>
    <t>せ</t>
  </si>
  <si>
    <t>次</t>
  </si>
  <si>
    <t>予</t>
  </si>
  <si>
    <t>加</t>
  </si>
  <si>
    <t>見</t>
  </si>
  <si>
    <t>込</t>
  </si>
  <si>
    <t>減</t>
  </si>
  <si>
    <t>（ウ）</t>
  </si>
  <si>
    <t>（２）</t>
  </si>
  <si>
    <t>じ</t>
  </si>
  <si>
    <t>実施時期</t>
  </si>
  <si>
    <t>１　経営形態</t>
  </si>
  <si>
    <t>２　資本金</t>
  </si>
  <si>
    <t>３　組織化</t>
  </si>
  <si>
    <t>内　　容</t>
  </si>
  <si>
    <t>経</t>
  </si>
  <si>
    <t>営</t>
  </si>
  <si>
    <t>態</t>
  </si>
  <si>
    <t>変</t>
  </si>
  <si>
    <t>更</t>
  </si>
  <si>
    <t>出</t>
  </si>
  <si>
    <t>増</t>
  </si>
  <si>
    <t>額</t>
  </si>
  <si>
    <t>同</t>
  </si>
  <si>
    <t>安</t>
  </si>
  <si>
    <t>１年次</t>
  </si>
  <si>
    <t>２年次</t>
  </si>
  <si>
    <t>３年次</t>
  </si>
  <si>
    <t>４年次</t>
  </si>
  <si>
    <t>５年次</t>
  </si>
  <si>
    <t>年　次</t>
  </si>
  <si>
    <t>改善措置の内容</t>
  </si>
  <si>
    <t>改善措置の実施方法</t>
  </si>
  <si>
    <t>改善措置の目標</t>
  </si>
  <si>
    <t>条</t>
  </si>
  <si>
    <t>件</t>
  </si>
  <si>
    <t>教</t>
  </si>
  <si>
    <t>訓</t>
  </si>
  <si>
    <t>練</t>
  </si>
  <si>
    <t>充</t>
  </si>
  <si>
    <t>（オ）</t>
  </si>
  <si>
    <t>高</t>
  </si>
  <si>
    <t>齢</t>
  </si>
  <si>
    <t>活</t>
  </si>
  <si>
    <t>躍</t>
  </si>
  <si>
    <t>（カ）</t>
  </si>
  <si>
    <t>的</t>
  </si>
  <si>
    <t>ａ</t>
  </si>
  <si>
    <t>事業拡大の目標及び内容</t>
  </si>
  <si>
    <t>事業区域</t>
  </si>
  <si>
    <t>要</t>
  </si>
  <si>
    <t>領</t>
  </si>
  <si>
    <t>拡</t>
  </si>
  <si>
    <t>大</t>
  </si>
  <si>
    <t>具</t>
  </si>
  <si>
    <t>体</t>
  </si>
  <si>
    <t>ｂ</t>
  </si>
  <si>
    <t>（４）</t>
  </si>
  <si>
    <t>ｃ</t>
  </si>
  <si>
    <t>向</t>
  </si>
  <si>
    <t>整　　備　　計　　画</t>
  </si>
  <si>
    <t>目標年次の保有台数</t>
  </si>
  <si>
    <t>４</t>
  </si>
  <si>
    <t>５</t>
  </si>
  <si>
    <t>６</t>
  </si>
  <si>
    <t>，</t>
  </si>
  <si>
    <t>・現場従業員の高齢化に伴い定年制を導入したことにより平均年齢は48歳と若くなった。
・退職者補充のため平成18年頃から「緑の雇用」を活用し，地元から4名を常用雇用している。
・現状では臨時・季節雇用労働者がいるが，今後はこれらの常用雇用化が課題。
・そのため，安定的な事業量の確保に努めるとともに，週休2日制導入など福利厚生の充実が課題。
・近頃はこれまでの募集条件での採用が難しくなっている。</t>
  </si>
  <si>
    <t>雇用管理者の役職，氏名</t>
  </si>
  <si>
    <t>，（</t>
  </si>
  <si>
    <t>○雇用の安定化　
　・雇入通知書を交付しているが，労使関係等が不明確な部分がある。
　・就業規則制定　無
○労働条件の改善
　・労働時間は8h（7～16時：うち休憩時間1h）で，作業現場までは社用車（9人乗バン）で通勤。
　・通年雇用者は１名が月給制，３名が日給月給制，臨時雇用者は日給制である。 
　・通年雇用者は社会保険制度へ加入，臨時雇用者は未加入。
○募集・採用の改善
　・縁故採用若しくはハローワークを通じて行っている。　
○その他の雇用管理の改善
  ・退職金共済制度へは，月給制の１名だけ林退共へ加入している。</t>
  </si>
  <si>
    <t>・施業の集約化を進め，年間を通じた安定的な事業量の確保に取り組む。
・プロセッサの処理能力を十分に発揮できるよう，フォワーダの導入に取り組む。
・効率的な作業システムの設計や工程管理ができる人材の育成に取り組む。</t>
  </si>
  <si>
    <t>　株式会社化に伴い，増資を行う。</t>
  </si>
  <si>
    <t>　株式会社に移行後，ｶﾓｲｹ建設と人事交流を行う。</t>
  </si>
  <si>
    <t>１</t>
  </si>
  <si>
    <t>１</t>
  </si>
  <si>
    <t>に</t>
  </si>
  <si>
    <t>は</t>
  </si>
  <si>
    <t>は</t>
  </si>
  <si>
    <t>の</t>
  </si>
  <si>
    <t>の</t>
  </si>
  <si>
    <t>を</t>
  </si>
  <si>
    <t>け</t>
  </si>
  <si>
    <t>よ</t>
  </si>
  <si>
    <t>う</t>
  </si>
  <si>
    <t>と</t>
  </si>
  <si>
    <t>す</t>
  </si>
  <si>
    <t>る</t>
  </si>
  <si>
    <t>こ</t>
  </si>
  <si>
    <t>と</t>
  </si>
  <si>
    <t>。</t>
  </si>
  <si>
    <t>２</t>
  </si>
  <si>
    <t>そ</t>
  </si>
  <si>
    <t>そ</t>
  </si>
  <si>
    <t>（</t>
  </si>
  <si>
    <t>（</t>
  </si>
  <si>
    <t>い</t>
  </si>
  <si>
    <t>。）</t>
  </si>
  <si>
    <t>３</t>
  </si>
  <si>
    <t>ほ</t>
  </si>
  <si>
    <t>か</t>
  </si>
  <si>
    <t>作</t>
  </si>
  <si>
    <t>で</t>
  </si>
  <si>
    <t>な</t>
  </si>
  <si>
    <t>め</t>
  </si>
  <si>
    <t>て</t>
  </si>
  <si>
    <t>て</t>
  </si>
  <si>
    <t>４</t>
  </si>
  <si>
    <t>お</t>
  </si>
  <si>
    <t>が</t>
  </si>
  <si>
    <t>ら</t>
  </si>
  <si>
    <t>れ</t>
  </si>
  <si>
    <t>も</t>
  </si>
  <si>
    <t>く</t>
  </si>
  <si>
    <t>ち</t>
  </si>
  <si>
    <t>通</t>
  </si>
  <si>
    <t>雇</t>
  </si>
  <si>
    <t>５</t>
  </si>
  <si>
    <t>し</t>
  </si>
  <si>
    <t>し</t>
  </si>
  <si>
    <t>わ</t>
  </si>
  <si>
    <t>月</t>
  </si>
  <si>
    <t>上</t>
  </si>
  <si>
    <t>，</t>
  </si>
  <si>
    <t>・</t>
  </si>
  <si>
    <t>た</t>
  </si>
  <si>
    <t>た</t>
  </si>
  <si>
    <t>６</t>
  </si>
  <si>
    <t>他</t>
  </si>
  <si>
    <t>常</t>
  </si>
  <si>
    <t>用</t>
  </si>
  <si>
    <t>臨</t>
  </si>
  <si>
    <t>時</t>
  </si>
  <si>
    <t>季</t>
  </si>
  <si>
    <t>節</t>
  </si>
  <si>
    <t>該</t>
  </si>
  <si>
    <t>当</t>
  </si>
  <si>
    <t>雇</t>
  </si>
  <si>
    <t>契</t>
  </si>
  <si>
    <t>約</t>
  </si>
  <si>
    <t>ヶ</t>
  </si>
  <si>
    <t>７</t>
  </si>
  <si>
    <t>月給制については，通年雇用者の内数で月給制の者の数を記載すること。</t>
  </si>
  <si>
    <t>８</t>
  </si>
  <si>
    <t>　</t>
  </si>
  <si>
    <t>９</t>
  </si>
  <si>
    <t>月給制の割合は，通年雇用者に対する割合を％で記載すること。</t>
  </si>
  <si>
    <t>,</t>
  </si>
  <si>
    <t>素   材
生産業</t>
  </si>
  <si>
    <t>超</t>
  </si>
  <si>
    <t>，</t>
  </si>
  <si>
    <t>び</t>
  </si>
  <si>
    <t>株</t>
  </si>
  <si>
    <t>主</t>
  </si>
  <si>
    <t>資</t>
  </si>
  <si>
    <t>本</t>
  </si>
  <si>
    <t>等</t>
  </si>
  <si>
    <t>変</t>
  </si>
  <si>
    <t>動</t>
  </si>
  <si>
    <t>計</t>
  </si>
  <si>
    <t>算</t>
  </si>
  <si>
    <t>書</t>
  </si>
  <si>
    <t>雇用管理の改善の取組の方針</t>
  </si>
  <si>
    <t>事業の合理化の取組の方針</t>
  </si>
  <si>
    <t>こ</t>
  </si>
  <si>
    <t>と</t>
  </si>
  <si>
    <t>。</t>
  </si>
  <si>
    <t>－</t>
  </si>
  <si>
    <t>－</t>
  </si>
  <si>
    <t>を</t>
  </si>
  <si>
    <t>記</t>
  </si>
  <si>
    <t>載</t>
  </si>
  <si>
    <t>数</t>
  </si>
  <si>
    <t>単位：人，％</t>
  </si>
  <si>
    <t>の</t>
  </si>
  <si>
    <t>区</t>
  </si>
  <si>
    <t>分</t>
  </si>
  <si>
    <t>区　　分</t>
  </si>
  <si>
    <t>採　　用　　計　　画</t>
  </si>
  <si>
    <t>目標年次の職員数</t>
  </si>
  <si>
    <t>１年次</t>
  </si>
  <si>
    <t>２年次</t>
  </si>
  <si>
    <t>３年次</t>
  </si>
  <si>
    <t>４年次</t>
  </si>
  <si>
    <t>５年次</t>
  </si>
  <si>
    <t>林業現場
作業職員</t>
  </si>
  <si>
    <t>常　　   用　①</t>
  </si>
  <si>
    <t>（うち通年） ②</t>
  </si>
  <si>
    <t>）</t>
  </si>
  <si>
    <t>通年の割合
　　②/(①+③)</t>
  </si>
  <si>
    <t>－</t>
  </si>
  <si>
    <t>臨時・季節</t>
  </si>
  <si>
    <t>（うち２か月以上） ③</t>
  </si>
  <si>
    <t>そ　の　他　</t>
  </si>
  <si>
    <t>合　　　　計　</t>
  </si>
  <si>
    <t>月　給　制  ④</t>
  </si>
  <si>
    <t>割　合 ④/②</t>
  </si>
  <si>
    <t>－</t>
  </si>
  <si>
    <t>　　　　常　　   用　　①</t>
  </si>
  <si>
    <t>　　　　（うち通年）　 ②</t>
  </si>
  <si>
    <t>　　　　通年の割合
　　　　　　②/(①+③)</t>
  </si>
  <si>
    <t>　　　　臨時・季節</t>
  </si>
  <si>
    <t>　　(うち２か月以上) ③</t>
  </si>
  <si>
    <t xml:space="preserve">       　そ   の  他</t>
  </si>
  <si>
    <t xml:space="preserve">       　合        計</t>
  </si>
  <si>
    <t>　　　　月　給　制    ④</t>
  </si>
  <si>
    <t xml:space="preserve">         割        合 ④/②</t>
  </si>
  <si>
    <t>記載すること。</t>
  </si>
  <si>
    <t>通年の割合は，常用と臨時・季節のうち２か月以上との計に対する割合を％で</t>
  </si>
  <si>
    <t>林　業</t>
  </si>
  <si>
    <t>，</t>
  </si>
  <si>
    <t>名）</t>
  </si>
  <si>
    <t>雇</t>
  </si>
  <si>
    <t>用</t>
  </si>
  <si>
    <t>の</t>
  </si>
  <si>
    <t>う</t>
  </si>
  <si>
    <t>で</t>
  </si>
  <si>
    <t>月</t>
  </si>
  <si>
    <t>給</t>
  </si>
  <si>
    <t>者</t>
  </si>
  <si>
    <t>雇用量</t>
  </si>
  <si>
    <t>労働生産性</t>
  </si>
  <si>
    <t>（単位：人日）</t>
  </si>
  <si>
    <t>（単位：ｍ3/人日、　ha/人日）</t>
  </si>
  <si>
    <t>林業</t>
  </si>
  <si>
    <t>素　 材
生産業</t>
  </si>
  <si>
    <t>人日</t>
  </si>
  <si>
    <t>m3/人日</t>
  </si>
  <si>
    <t>造林業</t>
  </si>
  <si>
    <t>植</t>
  </si>
  <si>
    <t>付</t>
  </si>
  <si>
    <t>ha/人日</t>
  </si>
  <si>
    <t>下</t>
  </si>
  <si>
    <t>刈</t>
  </si>
  <si>
    <t>り</t>
  </si>
  <si>
    <t>の</t>
  </si>
  <si>
    <t>林</t>
  </si>
  <si>
    <t>連</t>
  </si>
  <si>
    <t>合　　計</t>
  </si>
  <si>
    <t>区分</t>
  </si>
  <si>
    <t>目標年次
（５年次）</t>
  </si>
  <si>
    <t>素材生産業</t>
  </si>
  <si>
    <t>主伐</t>
  </si>
  <si>
    <t>ｍ3</t>
  </si>
  <si>
    <t>間伐</t>
  </si>
  <si>
    <t>ｍ3</t>
  </si>
  <si>
    <t>ｍ3</t>
  </si>
  <si>
    <t>ｍ3</t>
  </si>
  <si>
    <t>ｍ3</t>
  </si>
  <si>
    <t>造　林　業</t>
  </si>
  <si>
    <t>植付</t>
  </si>
  <si>
    <t>ｈａ</t>
  </si>
  <si>
    <t>下刈り</t>
  </si>
  <si>
    <t>除伐</t>
  </si>
  <si>
    <t>ｈａ</t>
  </si>
  <si>
    <t>枝打ち</t>
  </si>
  <si>
    <t>複層林改良</t>
  </si>
  <si>
    <t>ｈａ</t>
  </si>
  <si>
    <t>ｈａ</t>
  </si>
  <si>
    <t>上記以外の林業</t>
  </si>
  <si>
    <t>ｍ</t>
  </si>
  <si>
    <t>合　計</t>
  </si>
  <si>
    <t>（</t>
  </si>
  <si>
    <t>）</t>
  </si>
  <si>
    <t>生</t>
  </si>
  <si>
    <t>産</t>
  </si>
  <si>
    <t>性</t>
  </si>
  <si>
    <t>、</t>
  </si>
  <si>
    <t>原</t>
  </si>
  <si>
    <t>則</t>
  </si>
  <si>
    <t>量</t>
  </si>
  <si>
    <t>を</t>
  </si>
  <si>
    <t>で</t>
  </si>
  <si>
    <t>除</t>
  </si>
  <si>
    <t>値</t>
  </si>
  <si>
    <t>と</t>
  </si>
  <si>
    <t>す</t>
  </si>
  <si>
    <t>る</t>
  </si>
  <si>
    <t>。</t>
  </si>
  <si>
    <t>２</t>
  </si>
  <si>
    <t>作業実施に雇用主等（被雇用者でない者）が含まれる場合には，上下二段書きとし，</t>
  </si>
  <si>
    <t>上段には「被雇用者のみ」を裸書きで，下段には「それ以外の雇用主等（被雇用者で</t>
  </si>
  <si>
    <t>ない者）を含めたもの」を（　）書きで記載すること。</t>
  </si>
  <si>
    <t>搬出間伐の増加に取り組む（2,550ｍ3から6,700ｍ3へ）</t>
  </si>
  <si>
    <t>自己資金
その他</t>
  </si>
  <si>
    <t>3,300
（10,200）</t>
  </si>
  <si>
    <t>自己資金
その他
自己資金</t>
  </si>
  <si>
    <t>自己資金
制度資金
その他
市中資金
その他
その他</t>
  </si>
  <si>
    <t>立木買取
〃（改善資金）
森林組合委託
長期受託
国有林委託
間伐補助</t>
  </si>
  <si>
    <t>自己資金
市中資金
制度資金
その他
その他
　　　計</t>
  </si>
  <si>
    <t>10,000
10,000
5,000
（15,000）
　8,000
48,000</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</si>
</sst>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 &quot;人&quot;"/>
    <numFmt numFmtId="179" formatCode="#,##0\ &quot;人　&quot;"/>
    <numFmt numFmtId="180" formatCode="0_);[Red]\(0\)"/>
    <numFmt numFmtId="181" formatCode="&quot;（&quot;#,##0_ &quot;）&quot;"/>
    <numFmt numFmtId="182" formatCode="&quot;（&quot;yy/m/d\ &quot;）&quot;"/>
    <numFmt numFmtId="183" formatCode="mmm\-yyyy"/>
    <numFmt numFmtId="184" formatCode="#,##0\ &quot;m3&quot;"/>
    <numFmt numFmtId="185" formatCode="#,##0\ &quot;ha&quot;"/>
    <numFmt numFmtId="186" formatCode="#,##0\ &quot;百万円&quot;"/>
    <numFmt numFmtId="187" formatCode="#,##0.0_ "/>
    <numFmt numFmtId="188" formatCode="&quot;（&quot;#,##0\ &quot;人）&quot;"/>
    <numFmt numFmtId="189" formatCode="&quot;（&quot;#,##0\ &quot;人　）&quot;"/>
    <numFmt numFmtId="190" formatCode="&quot;（&quot;#,##0"/>
    <numFmt numFmtId="191" formatCode="0.0_ "/>
    <numFmt numFmtId="192" formatCode="#,##0\ &quot;千円&quot;"/>
    <numFmt numFmtId="193" formatCode="yyyy&quot;年&quot;m&quot;月&quot;d&quot;日&quot;;@"/>
    <numFmt numFmtId="194" formatCode="[&lt;=999]000;[&lt;=9999]000\-00;000\-0000"/>
    <numFmt numFmtId="195" formatCode="0_ "/>
    <numFmt numFmtId="196" formatCode="#,##0.00_ "/>
    <numFmt numFmtId="197" formatCode="[$-411]ggge&quot;年&quot;m&quot;月&quot;d&quot;日&quot;;@"/>
    <numFmt numFmtId="198" formatCode="#,##0_ ;[Red]\-#,##0\ "/>
    <numFmt numFmtId="199" formatCode="\(0\)"/>
    <numFmt numFmtId="200" formatCode="\(#,###\)"/>
    <numFmt numFmtId="201" formatCode="\(0.00\)"/>
    <numFmt numFmtId="202" formatCode="0.0"/>
  </numFmts>
  <fonts count="26">
    <font>
      <sz val="11"/>
      <color indexed="8"/>
      <name val="ＭＳ Ｐゴシック"/>
      <family val="3"/>
    </font>
    <font>
      <sz val="6"/>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8"/>
      <color indexed="8"/>
      <name val="ＭＳ Ｐゴシック"/>
      <family val="3"/>
    </font>
    <font>
      <sz val="10"/>
      <color indexed="8"/>
      <name val="ＭＳ Ｐゴシック"/>
      <family val="3"/>
    </font>
    <font>
      <u val="single"/>
      <sz val="11"/>
      <color indexed="8"/>
      <name val="ＭＳ Ｐゴシック"/>
      <family val="3"/>
    </font>
    <font>
      <sz val="11"/>
      <color indexed="8"/>
      <name val="ＭＳ 明朝"/>
      <family val="1"/>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dotted"/>
    </border>
    <border>
      <left style="thin"/>
      <right>
        <color indexed="63"/>
      </right>
      <top style="thin"/>
      <bottom style="dotted"/>
    </border>
    <border>
      <left>
        <color indexed="63"/>
      </left>
      <right>
        <color indexed="63"/>
      </right>
      <top style="dotted"/>
      <bottom style="thin"/>
    </border>
    <border>
      <left>
        <color indexed="63"/>
      </left>
      <right style="thin"/>
      <top style="dotted"/>
      <bottom style="thin"/>
    </border>
    <border>
      <left style="thin"/>
      <right>
        <color indexed="63"/>
      </right>
      <top style="dotted"/>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dotted"/>
    </border>
    <border diagonalDown="1">
      <left style="thin"/>
      <right style="thin"/>
      <top style="thin"/>
      <bottom style="thin"/>
      <diagonal style="thin"/>
    </border>
    <border>
      <left style="thin"/>
      <right style="thin"/>
      <top>
        <color indexed="63"/>
      </top>
      <bottom style="dotted"/>
    </border>
    <border>
      <left style="thin"/>
      <right style="thin"/>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4" borderId="0" applyNumberFormat="0" applyBorder="0" applyAlignment="0" applyProtection="0"/>
  </cellStyleXfs>
  <cellXfs count="537">
    <xf numFmtId="0" fontId="0" fillId="0" borderId="0" xfId="0" applyAlignment="1">
      <alignment vertical="center"/>
    </xf>
    <xf numFmtId="49" fontId="0" fillId="0" borderId="0" xfId="0" applyNumberForma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0" fillId="0" borderId="0" xfId="0" applyNumberFormat="1" applyFill="1" applyBorder="1" applyAlignment="1" applyProtection="1">
      <alignment horizontal="center" vertical="center"/>
      <protection/>
    </xf>
    <xf numFmtId="49" fontId="0" fillId="0" borderId="0" xfId="0" applyNumberFormat="1" applyFont="1" applyBorder="1" applyAlignment="1" applyProtection="1">
      <alignment vertical="center"/>
      <protection/>
    </xf>
    <xf numFmtId="49" fontId="0" fillId="0" borderId="0" xfId="0" applyNumberFormat="1" applyFill="1" applyBorder="1" applyAlignment="1" applyProtection="1">
      <alignment vertical="center"/>
      <protection/>
    </xf>
    <xf numFmtId="49" fontId="0" fillId="0" borderId="0" xfId="0" applyNumberFormat="1" applyFont="1" applyFill="1" applyBorder="1" applyAlignment="1" applyProtection="1">
      <alignment vertical="center"/>
      <protection/>
    </xf>
    <xf numFmtId="0" fontId="0" fillId="0" borderId="0" xfId="0" applyFill="1" applyBorder="1" applyAlignment="1" applyProtection="1">
      <alignment vertical="center"/>
      <protection/>
    </xf>
    <xf numFmtId="49" fontId="0" fillId="0" borderId="0" xfId="0" applyNumberFormat="1" applyBorder="1" applyAlignment="1" applyProtection="1">
      <alignment vertical="center"/>
      <protection/>
    </xf>
    <xf numFmtId="49" fontId="19" fillId="0" borderId="0" xfId="0" applyNumberFormat="1" applyFont="1" applyBorder="1" applyAlignment="1" applyProtection="1">
      <alignment horizontal="center" vertical="center"/>
      <protection/>
    </xf>
    <xf numFmtId="49" fontId="0" fillId="0" borderId="0" xfId="0" applyNumberFormat="1" applyBorder="1" applyAlignment="1" applyProtection="1">
      <alignment horizontal="left" vertical="center"/>
      <protection/>
    </xf>
    <xf numFmtId="49" fontId="0" fillId="0" borderId="10" xfId="0" applyNumberFormat="1" applyFont="1" applyBorder="1" applyAlignment="1" applyProtection="1">
      <alignment horizontal="center" vertical="center"/>
      <protection/>
    </xf>
    <xf numFmtId="49" fontId="0" fillId="0" borderId="11" xfId="0" applyNumberFormat="1" applyFont="1" applyBorder="1" applyAlignment="1" applyProtection="1">
      <alignment horizontal="center" vertical="center"/>
      <protection/>
    </xf>
    <xf numFmtId="49" fontId="0" fillId="0" borderId="12" xfId="0" applyNumberFormat="1" applyFont="1" applyBorder="1" applyAlignment="1" applyProtection="1">
      <alignment horizontal="center" vertical="center"/>
      <protection/>
    </xf>
    <xf numFmtId="180" fontId="0" fillId="0" borderId="13" xfId="0" applyNumberFormat="1" applyFont="1" applyFill="1" applyBorder="1" applyAlignment="1" applyProtection="1">
      <alignment vertical="center"/>
      <protection/>
    </xf>
    <xf numFmtId="12" fontId="0" fillId="0" borderId="14" xfId="0" applyNumberFormat="1" applyFill="1" applyBorder="1" applyAlignment="1" applyProtection="1">
      <alignment vertical="center"/>
      <protection/>
    </xf>
    <xf numFmtId="12" fontId="0" fillId="0" borderId="15" xfId="0" applyNumberFormat="1" applyFont="1" applyFill="1" applyBorder="1" applyAlignment="1" applyProtection="1">
      <alignment vertical="center"/>
      <protection/>
    </xf>
    <xf numFmtId="176" fontId="0" fillId="0" borderId="16" xfId="0" applyNumberFormat="1" applyFill="1" applyBorder="1" applyAlignment="1" applyProtection="1">
      <alignment vertical="center"/>
      <protection/>
    </xf>
    <xf numFmtId="176" fontId="0" fillId="0" borderId="17" xfId="0" applyNumberFormat="1" applyFill="1" applyBorder="1" applyAlignment="1" applyProtection="1">
      <alignment vertical="center"/>
      <protection/>
    </xf>
    <xf numFmtId="176" fontId="0" fillId="0" borderId="18" xfId="0" applyNumberFormat="1" applyFill="1" applyBorder="1" applyAlignment="1" applyProtection="1">
      <alignment vertical="center"/>
      <protection/>
    </xf>
    <xf numFmtId="176" fontId="0" fillId="0" borderId="10" xfId="0" applyNumberFormat="1" applyFont="1" applyFill="1" applyBorder="1" applyAlignment="1" applyProtection="1">
      <alignment vertical="center"/>
      <protection/>
    </xf>
    <xf numFmtId="176" fontId="0" fillId="0" borderId="11" xfId="0" applyNumberFormat="1" applyFill="1" applyBorder="1" applyAlignment="1" applyProtection="1">
      <alignment vertical="center"/>
      <protection/>
    </xf>
    <xf numFmtId="176" fontId="0" fillId="0" borderId="12" xfId="0" applyNumberFormat="1" applyFont="1" applyFill="1" applyBorder="1" applyAlignment="1" applyProtection="1">
      <alignment vertical="center"/>
      <protection/>
    </xf>
    <xf numFmtId="176" fontId="0" fillId="0" borderId="10" xfId="0" applyNumberFormat="1" applyFill="1" applyBorder="1" applyAlignment="1" applyProtection="1">
      <alignment vertical="center"/>
      <protection/>
    </xf>
    <xf numFmtId="49" fontId="0" fillId="0" borderId="13" xfId="0" applyNumberFormat="1" applyFill="1" applyBorder="1" applyAlignment="1" applyProtection="1">
      <alignment vertical="center"/>
      <protection/>
    </xf>
    <xf numFmtId="49" fontId="0" fillId="0" borderId="14" xfId="0" applyNumberFormat="1" applyFill="1" applyBorder="1" applyAlignment="1" applyProtection="1">
      <alignment vertical="center"/>
      <protection/>
    </xf>
    <xf numFmtId="49" fontId="0" fillId="0" borderId="10" xfId="0" applyNumberFormat="1" applyFill="1" applyBorder="1" applyAlignment="1" applyProtection="1">
      <alignment vertical="center"/>
      <protection/>
    </xf>
    <xf numFmtId="49" fontId="0" fillId="0" borderId="11" xfId="0" applyNumberFormat="1" applyFill="1" applyBorder="1" applyAlignment="1" applyProtection="1">
      <alignment vertical="center"/>
      <protection/>
    </xf>
    <xf numFmtId="179" fontId="0" fillId="0" borderId="11" xfId="0" applyNumberFormat="1" applyFill="1" applyBorder="1" applyAlignment="1" applyProtection="1">
      <alignment vertical="center"/>
      <protection/>
    </xf>
    <xf numFmtId="179" fontId="0" fillId="0" borderId="12" xfId="0" applyNumberFormat="1" applyFill="1" applyBorder="1" applyAlignment="1" applyProtection="1">
      <alignment vertical="center"/>
      <protection/>
    </xf>
    <xf numFmtId="49" fontId="0" fillId="0" borderId="19" xfId="0" applyNumberFormat="1" applyBorder="1" applyAlignment="1" applyProtection="1">
      <alignment vertical="center"/>
      <protection/>
    </xf>
    <xf numFmtId="49" fontId="0" fillId="0" borderId="20" xfId="0" applyNumberFormat="1" applyFont="1" applyBorder="1" applyAlignment="1" applyProtection="1">
      <alignment vertical="center"/>
      <protection/>
    </xf>
    <xf numFmtId="179" fontId="0" fillId="0" borderId="12" xfId="0" applyNumberFormat="1" applyFont="1" applyFill="1" applyBorder="1" applyAlignment="1" applyProtection="1">
      <alignment vertical="center"/>
      <protection/>
    </xf>
    <xf numFmtId="49" fontId="0" fillId="0" borderId="19"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49" fontId="0" fillId="0" borderId="18" xfId="0" applyNumberFormat="1" applyFont="1" applyBorder="1" applyAlignment="1" applyProtection="1">
      <alignment vertical="center"/>
      <protection/>
    </xf>
    <xf numFmtId="49" fontId="19" fillId="0" borderId="0" xfId="0" applyNumberFormat="1" applyFont="1" applyBorder="1" applyAlignment="1" applyProtection="1">
      <alignment vertical="center"/>
      <protection/>
    </xf>
    <xf numFmtId="49" fontId="0" fillId="0" borderId="13" xfId="0" applyNumberFormat="1" applyBorder="1" applyAlignment="1" applyProtection="1">
      <alignment horizontal="center" vertical="center"/>
      <protection/>
    </xf>
    <xf numFmtId="49" fontId="0" fillId="0" borderId="14" xfId="0" applyNumberFormat="1" applyBorder="1" applyAlignment="1" applyProtection="1">
      <alignment horizontal="center" vertical="center"/>
      <protection/>
    </xf>
    <xf numFmtId="49" fontId="0" fillId="0" borderId="14" xfId="0" applyNumberFormat="1" applyFont="1" applyBorder="1" applyAlignment="1" applyProtection="1">
      <alignment horizontal="center" vertical="center"/>
      <protection/>
    </xf>
    <xf numFmtId="49" fontId="0" fillId="0" borderId="15" xfId="0" applyNumberFormat="1" applyFont="1" applyBorder="1" applyAlignment="1" applyProtection="1">
      <alignment horizontal="center" vertical="center"/>
      <protection/>
    </xf>
    <xf numFmtId="186" fontId="20" fillId="0" borderId="11" xfId="0" applyNumberFormat="1" applyFont="1" applyFill="1" applyBorder="1" applyAlignment="1" applyProtection="1">
      <alignment vertical="center"/>
      <protection/>
    </xf>
    <xf numFmtId="186" fontId="0" fillId="0" borderId="11" xfId="0" applyNumberFormat="1" applyFont="1" applyFill="1" applyBorder="1" applyAlignment="1" applyProtection="1">
      <alignment vertical="center"/>
      <protection/>
    </xf>
    <xf numFmtId="186" fontId="0" fillId="0" borderId="12" xfId="0" applyNumberFormat="1" applyFont="1" applyFill="1" applyBorder="1" applyAlignment="1" applyProtection="1">
      <alignment vertical="center"/>
      <protection/>
    </xf>
    <xf numFmtId="49" fontId="0" fillId="0" borderId="11" xfId="0" applyNumberFormat="1" applyBorder="1" applyAlignment="1" applyProtection="1">
      <alignment horizontal="center" vertical="center"/>
      <protection/>
    </xf>
    <xf numFmtId="49" fontId="0" fillId="0" borderId="16" xfId="0" applyNumberFormat="1" applyFont="1" applyBorder="1" applyAlignment="1" applyProtection="1">
      <alignment horizontal="center" vertical="center"/>
      <protection/>
    </xf>
    <xf numFmtId="49" fontId="0" fillId="0" borderId="17" xfId="0" applyNumberFormat="1" applyFont="1" applyBorder="1" applyAlignment="1" applyProtection="1">
      <alignment horizontal="center" vertical="center"/>
      <protection/>
    </xf>
    <xf numFmtId="49" fontId="0" fillId="0" borderId="17" xfId="0" applyNumberFormat="1" applyBorder="1" applyAlignment="1" applyProtection="1">
      <alignment horizontal="center" vertical="center"/>
      <protection/>
    </xf>
    <xf numFmtId="49" fontId="0" fillId="0" borderId="18" xfId="0" applyNumberFormat="1" applyFont="1" applyBorder="1" applyAlignment="1" applyProtection="1">
      <alignment horizontal="center" vertical="center"/>
      <protection/>
    </xf>
    <xf numFmtId="49" fontId="0" fillId="0" borderId="20" xfId="0" applyNumberFormat="1" applyFont="1" applyBorder="1" applyAlignment="1" applyProtection="1">
      <alignment horizontal="center" vertical="center"/>
      <protection/>
    </xf>
    <xf numFmtId="49" fontId="0" fillId="0" borderId="10" xfId="0" applyNumberFormat="1" applyBorder="1" applyAlignment="1" applyProtection="1">
      <alignment vertical="center"/>
      <protection/>
    </xf>
    <xf numFmtId="49" fontId="0" fillId="0" borderId="10" xfId="0" applyNumberFormat="1" applyBorder="1" applyAlignment="1" applyProtection="1">
      <alignment vertical="center" textRotation="255"/>
      <protection/>
    </xf>
    <xf numFmtId="49" fontId="0" fillId="0" borderId="11" xfId="0" applyNumberFormat="1" applyBorder="1" applyAlignment="1" applyProtection="1">
      <alignment vertical="center" textRotation="255"/>
      <protection/>
    </xf>
    <xf numFmtId="49" fontId="0" fillId="0" borderId="11" xfId="0" applyNumberFormat="1" applyFont="1" applyFill="1" applyBorder="1" applyAlignment="1" applyProtection="1">
      <alignment vertical="center"/>
      <protection/>
    </xf>
    <xf numFmtId="49" fontId="0" fillId="0" borderId="12" xfId="0" applyNumberFormat="1" applyFont="1" applyFill="1" applyBorder="1" applyAlignment="1" applyProtection="1">
      <alignment vertical="center"/>
      <protection/>
    </xf>
    <xf numFmtId="49" fontId="0" fillId="0" borderId="11" xfId="0" applyNumberFormat="1" applyBorder="1" applyAlignment="1" applyProtection="1">
      <alignment vertical="center"/>
      <protection/>
    </xf>
    <xf numFmtId="49" fontId="0" fillId="0" borderId="12" xfId="0" applyNumberFormat="1" applyBorder="1" applyAlignment="1" applyProtection="1">
      <alignment vertical="center"/>
      <protection/>
    </xf>
    <xf numFmtId="49" fontId="0" fillId="0" borderId="14" xfId="0" applyNumberFormat="1" applyBorder="1" applyAlignment="1" applyProtection="1">
      <alignment horizontal="centerContinuous" vertical="center"/>
      <protection/>
    </xf>
    <xf numFmtId="49" fontId="0" fillId="0" borderId="15" xfId="0" applyNumberFormat="1" applyBorder="1" applyAlignment="1" applyProtection="1">
      <alignment horizontal="center" vertical="center"/>
      <protection/>
    </xf>
    <xf numFmtId="49" fontId="0" fillId="0" borderId="10" xfId="0" applyNumberFormat="1" applyBorder="1" applyAlignment="1" applyProtection="1">
      <alignment horizontal="center" vertical="center"/>
      <protection/>
    </xf>
    <xf numFmtId="49" fontId="0" fillId="0" borderId="12" xfId="0" applyNumberFormat="1" applyBorder="1" applyAlignment="1" applyProtection="1">
      <alignment horizontal="center" vertical="center"/>
      <protection/>
    </xf>
    <xf numFmtId="49" fontId="0" fillId="0" borderId="16" xfId="0" applyNumberFormat="1" applyBorder="1" applyAlignment="1" applyProtection="1">
      <alignment horizontal="center" vertical="center"/>
      <protection/>
    </xf>
    <xf numFmtId="49" fontId="0" fillId="0" borderId="18" xfId="0" applyNumberFormat="1" applyBorder="1" applyAlignment="1" applyProtection="1">
      <alignment horizontal="center" vertical="center"/>
      <protection/>
    </xf>
    <xf numFmtId="184" fontId="20" fillId="0" borderId="11" xfId="0" applyNumberFormat="1" applyFont="1" applyFill="1" applyBorder="1" applyAlignment="1" applyProtection="1">
      <alignment vertical="center"/>
      <protection/>
    </xf>
    <xf numFmtId="184" fontId="0" fillId="0" borderId="11" xfId="0" applyNumberFormat="1" applyFill="1" applyBorder="1" applyAlignment="1" applyProtection="1">
      <alignment horizontal="right" vertical="center"/>
      <protection/>
    </xf>
    <xf numFmtId="176" fontId="0" fillId="0" borderId="11" xfId="0" applyNumberFormat="1" applyFill="1" applyBorder="1" applyAlignment="1" applyProtection="1">
      <alignment horizontal="left" vertical="center"/>
      <protection/>
    </xf>
    <xf numFmtId="49" fontId="0" fillId="0" borderId="11" xfId="0" applyNumberFormat="1" applyFill="1" applyBorder="1" applyAlignment="1" applyProtection="1">
      <alignment horizontal="center" vertical="center"/>
      <protection/>
    </xf>
    <xf numFmtId="49" fontId="0" fillId="0" borderId="12" xfId="0" applyNumberFormat="1" applyFont="1" applyBorder="1" applyAlignment="1" applyProtection="1">
      <alignment vertical="center"/>
      <protection/>
    </xf>
    <xf numFmtId="179" fontId="20" fillId="0" borderId="11" xfId="0" applyNumberFormat="1" applyFont="1" applyFill="1" applyBorder="1" applyAlignment="1" applyProtection="1">
      <alignment vertical="center"/>
      <protection/>
    </xf>
    <xf numFmtId="49" fontId="0" fillId="0" borderId="0" xfId="0" applyNumberFormat="1" applyFont="1" applyBorder="1" applyAlignment="1" applyProtection="1">
      <alignment vertical="center" wrapText="1"/>
      <protection/>
    </xf>
    <xf numFmtId="49" fontId="0" fillId="0" borderId="19" xfId="0" applyNumberFormat="1" applyBorder="1" applyAlignment="1" applyProtection="1">
      <alignment horizontal="center" vertical="center"/>
      <protection/>
    </xf>
    <xf numFmtId="49" fontId="0" fillId="0" borderId="20" xfId="0" applyNumberFormat="1" applyBorder="1" applyAlignment="1" applyProtection="1">
      <alignment horizontal="center" vertical="center"/>
      <protection/>
    </xf>
    <xf numFmtId="49" fontId="0" fillId="0" borderId="0" xfId="0" applyNumberFormat="1" applyFont="1" applyFill="1" applyBorder="1" applyAlignment="1" applyProtection="1">
      <alignment horizontal="center" vertical="center"/>
      <protection/>
    </xf>
    <xf numFmtId="176" fontId="0" fillId="0" borderId="0" xfId="0" applyNumberFormat="1" applyFont="1" applyFill="1" applyBorder="1" applyAlignment="1" applyProtection="1">
      <alignment vertical="center"/>
      <protection/>
    </xf>
    <xf numFmtId="49" fontId="0" fillId="0" borderId="11" xfId="0" applyNumberFormat="1" applyFont="1" applyFill="1" applyBorder="1" applyAlignment="1" applyProtection="1">
      <alignment horizontal="center" vertical="center"/>
      <protection/>
    </xf>
    <xf numFmtId="49" fontId="0" fillId="0" borderId="12" xfId="0" applyNumberFormat="1" applyFont="1" applyFill="1" applyBorder="1" applyAlignment="1" applyProtection="1">
      <alignment horizontal="center" vertical="center"/>
      <protection/>
    </xf>
    <xf numFmtId="49" fontId="19" fillId="0" borderId="0" xfId="0" applyNumberFormat="1" applyFont="1" applyBorder="1" applyAlignment="1" applyProtection="1">
      <alignment horizontal="left" vertical="center"/>
      <protection/>
    </xf>
    <xf numFmtId="49" fontId="0" fillId="0" borderId="17" xfId="0" applyNumberFormat="1" applyBorder="1" applyAlignment="1" applyProtection="1">
      <alignment vertical="center"/>
      <protection/>
    </xf>
    <xf numFmtId="49" fontId="0" fillId="0" borderId="0" xfId="0" applyNumberFormat="1" applyBorder="1" applyAlignment="1" applyProtection="1">
      <alignment horizontal="centerContinuous" vertical="center"/>
      <protection/>
    </xf>
    <xf numFmtId="192" fontId="0" fillId="0" borderId="12" xfId="0" applyNumberFormat="1" applyFont="1" applyFill="1" applyBorder="1" applyAlignment="1" applyProtection="1">
      <alignment vertical="center"/>
      <protection/>
    </xf>
    <xf numFmtId="190" fontId="0" fillId="0" borderId="17" xfId="0" applyNumberFormat="1" applyFill="1" applyBorder="1" applyAlignment="1" applyProtection="1">
      <alignment vertical="center"/>
      <protection/>
    </xf>
    <xf numFmtId="0" fontId="0" fillId="0" borderId="11" xfId="0" applyNumberFormat="1" applyFill="1" applyBorder="1" applyAlignment="1" applyProtection="1">
      <alignment vertical="center"/>
      <protection/>
    </xf>
    <xf numFmtId="0" fontId="0" fillId="0" borderId="14" xfId="0" applyNumberFormat="1" applyFill="1" applyBorder="1" applyAlignment="1" applyProtection="1">
      <alignment vertical="center"/>
      <protection/>
    </xf>
    <xf numFmtId="0" fontId="0" fillId="0" borderId="12" xfId="0" applyNumberFormat="1" applyFill="1" applyBorder="1" applyAlignment="1" applyProtection="1">
      <alignment vertical="center"/>
      <protection/>
    </xf>
    <xf numFmtId="49" fontId="0" fillId="0" borderId="11" xfId="0" applyNumberFormat="1" applyFont="1" applyBorder="1" applyAlignment="1" applyProtection="1">
      <alignment vertical="center"/>
      <protection/>
    </xf>
    <xf numFmtId="192" fontId="20" fillId="0" borderId="11" xfId="0" applyNumberFormat="1" applyFont="1" applyFill="1" applyBorder="1" applyAlignment="1" applyProtection="1">
      <alignment vertical="center"/>
      <protection/>
    </xf>
    <xf numFmtId="190" fontId="0" fillId="0" borderId="17" xfId="0" applyNumberFormat="1" applyFont="1" applyFill="1" applyBorder="1" applyAlignment="1" applyProtection="1">
      <alignment vertical="center"/>
      <protection/>
    </xf>
    <xf numFmtId="190" fontId="0" fillId="0" borderId="18" xfId="0" applyNumberFormat="1" applyFont="1" applyFill="1" applyBorder="1" applyAlignment="1" applyProtection="1">
      <alignment vertical="center"/>
      <protection/>
    </xf>
    <xf numFmtId="0" fontId="0" fillId="0" borderId="14" xfId="0" applyNumberFormat="1" applyBorder="1" applyAlignment="1" applyProtection="1">
      <alignment vertical="center"/>
      <protection/>
    </xf>
    <xf numFmtId="0" fontId="0" fillId="0" borderId="15" xfId="0" applyNumberFormat="1" applyBorder="1" applyAlignment="1" applyProtection="1">
      <alignment vertical="center"/>
      <protection/>
    </xf>
    <xf numFmtId="0" fontId="0" fillId="0" borderId="15" xfId="0" applyNumberFormat="1" applyFill="1" applyBorder="1" applyAlignment="1" applyProtection="1">
      <alignment vertical="center"/>
      <protection/>
    </xf>
    <xf numFmtId="0" fontId="0" fillId="0" borderId="0" xfId="0" applyNumberFormat="1" applyFont="1" applyBorder="1" applyAlignment="1" applyProtection="1">
      <alignment horizontal="center" vertical="center"/>
      <protection/>
    </xf>
    <xf numFmtId="0" fontId="0" fillId="0" borderId="11" xfId="0" applyNumberFormat="1" applyBorder="1" applyAlignment="1" applyProtection="1">
      <alignment vertical="center"/>
      <protection/>
    </xf>
    <xf numFmtId="0" fontId="0" fillId="0" borderId="12" xfId="0" applyNumberFormat="1" applyBorder="1" applyAlignment="1" applyProtection="1">
      <alignment vertical="center"/>
      <protection/>
    </xf>
    <xf numFmtId="189" fontId="0" fillId="0" borderId="21" xfId="0" applyNumberFormat="1" applyFill="1" applyBorder="1" applyAlignment="1" applyProtection="1">
      <alignment vertical="center"/>
      <protection/>
    </xf>
    <xf numFmtId="189" fontId="0" fillId="0" borderId="22" xfId="0" applyNumberFormat="1" applyFill="1" applyBorder="1" applyAlignment="1" applyProtection="1">
      <alignment vertical="center"/>
      <protection/>
    </xf>
    <xf numFmtId="196" fontId="20" fillId="0" borderId="11" xfId="0" applyNumberFormat="1" applyFont="1" applyFill="1" applyBorder="1" applyAlignment="1" applyProtection="1">
      <alignment vertical="center"/>
      <protection/>
    </xf>
    <xf numFmtId="196" fontId="21" fillId="0" borderId="11" xfId="0" applyNumberFormat="1" applyFont="1" applyFill="1" applyBorder="1" applyAlignment="1" applyProtection="1">
      <alignment vertical="center"/>
      <protection/>
    </xf>
    <xf numFmtId="196" fontId="0" fillId="0" borderId="12" xfId="0" applyNumberFormat="1" applyFill="1" applyBorder="1" applyAlignment="1" applyProtection="1">
      <alignment vertical="center"/>
      <protection/>
    </xf>
    <xf numFmtId="196" fontId="0" fillId="0" borderId="11" xfId="0" applyNumberFormat="1" applyFill="1" applyBorder="1" applyAlignment="1" applyProtection="1">
      <alignment vertical="center"/>
      <protection/>
    </xf>
    <xf numFmtId="49" fontId="0" fillId="0" borderId="14" xfId="0" applyNumberFormat="1" applyBorder="1" applyAlignment="1" applyProtection="1">
      <alignment vertical="center"/>
      <protection/>
    </xf>
    <xf numFmtId="49" fontId="0" fillId="0" borderId="13" xfId="0" applyNumberFormat="1" applyBorder="1" applyAlignment="1" applyProtection="1">
      <alignment vertical="center"/>
      <protection/>
    </xf>
    <xf numFmtId="49" fontId="0" fillId="0" borderId="15" xfId="0" applyNumberFormat="1" applyBorder="1" applyAlignment="1" applyProtection="1">
      <alignment vertical="center"/>
      <protection/>
    </xf>
    <xf numFmtId="49" fontId="19" fillId="0" borderId="0" xfId="0" applyNumberFormat="1" applyFont="1" applyBorder="1" applyAlignment="1" applyProtection="1">
      <alignment horizontal="center" vertical="center"/>
      <protection/>
    </xf>
    <xf numFmtId="49" fontId="24" fillId="0" borderId="0" xfId="0" applyNumberFormat="1" applyFont="1" applyBorder="1" applyAlignment="1" applyProtection="1">
      <alignment horizontal="center" vertical="center"/>
      <protection/>
    </xf>
    <xf numFmtId="49" fontId="24" fillId="0" borderId="0" xfId="0" applyNumberFormat="1" applyFont="1" applyBorder="1" applyAlignment="1" applyProtection="1">
      <alignment horizontal="left" vertical="center"/>
      <protection/>
    </xf>
    <xf numFmtId="49" fontId="24" fillId="0" borderId="0" xfId="0" applyNumberFormat="1" applyFont="1" applyBorder="1" applyAlignment="1" applyProtection="1">
      <alignment vertical="center"/>
      <protection/>
    </xf>
    <xf numFmtId="0" fontId="24" fillId="0" borderId="0" xfId="0" applyFont="1" applyAlignment="1">
      <alignment vertical="center"/>
    </xf>
    <xf numFmtId="49" fontId="23" fillId="0" borderId="14" xfId="0" applyNumberFormat="1" applyFont="1" applyBorder="1" applyAlignment="1" applyProtection="1">
      <alignment horizontal="center" vertical="center"/>
      <protection/>
    </xf>
    <xf numFmtId="49" fontId="0" fillId="0" borderId="23" xfId="0" applyNumberFormat="1" applyBorder="1" applyAlignment="1" applyProtection="1">
      <alignment horizontal="center" vertical="center"/>
      <protection/>
    </xf>
    <xf numFmtId="49" fontId="0" fillId="0" borderId="24" xfId="0" applyNumberFormat="1" applyFont="1" applyBorder="1" applyAlignment="1" applyProtection="1">
      <alignment horizontal="center" vertical="center"/>
      <protection/>
    </xf>
    <xf numFmtId="176" fontId="0" fillId="0" borderId="25" xfId="0" applyNumberFormat="1" applyFill="1" applyBorder="1" applyAlignment="1" applyProtection="1">
      <alignment vertical="center"/>
      <protection/>
    </xf>
    <xf numFmtId="176" fontId="0" fillId="0" borderId="21" xfId="0" applyNumberFormat="1" applyFill="1" applyBorder="1" applyAlignment="1" applyProtection="1">
      <alignment vertical="center"/>
      <protection/>
    </xf>
    <xf numFmtId="176" fontId="0" fillId="0" borderId="22" xfId="0" applyNumberFormat="1" applyFill="1" applyBorder="1" applyAlignment="1" applyProtection="1">
      <alignment vertical="center"/>
      <protection/>
    </xf>
    <xf numFmtId="176" fontId="0" fillId="0" borderId="13" xfId="0" applyNumberFormat="1" applyFont="1" applyFill="1" applyBorder="1" applyAlignment="1" applyProtection="1">
      <alignment vertical="center"/>
      <protection/>
    </xf>
    <xf numFmtId="176" fontId="0" fillId="0" borderId="14" xfId="0" applyNumberFormat="1" applyFill="1" applyBorder="1" applyAlignment="1" applyProtection="1">
      <alignment vertical="center"/>
      <protection/>
    </xf>
    <xf numFmtId="176" fontId="0" fillId="0" borderId="15" xfId="0" applyNumberFormat="1" applyFont="1" applyFill="1" applyBorder="1" applyAlignment="1" applyProtection="1">
      <alignment vertical="center"/>
      <protection/>
    </xf>
    <xf numFmtId="176" fontId="0" fillId="0" borderId="26" xfId="0" applyNumberFormat="1" applyFill="1" applyBorder="1" applyAlignment="1" applyProtection="1">
      <alignment vertical="center"/>
      <protection/>
    </xf>
    <xf numFmtId="176" fontId="0" fillId="0" borderId="13" xfId="0" applyNumberFormat="1" applyFill="1" applyBorder="1" applyAlignment="1" applyProtection="1">
      <alignment vertical="center"/>
      <protection/>
    </xf>
    <xf numFmtId="176" fontId="0" fillId="0" borderId="23" xfId="0" applyNumberFormat="1" applyFill="1" applyBorder="1" applyAlignment="1" applyProtection="1">
      <alignment vertical="center"/>
      <protection/>
    </xf>
    <xf numFmtId="176" fontId="0" fillId="0" borderId="24" xfId="0" applyNumberFormat="1" applyFont="1" applyFill="1" applyBorder="1" applyAlignment="1" applyProtection="1">
      <alignment vertical="center"/>
      <protection/>
    </xf>
    <xf numFmtId="176" fontId="0" fillId="0" borderId="27" xfId="0" applyNumberFormat="1" applyFill="1" applyBorder="1" applyAlignment="1" applyProtection="1">
      <alignment vertical="center"/>
      <protection/>
    </xf>
    <xf numFmtId="176" fontId="0" fillId="0" borderId="28" xfId="0" applyNumberFormat="1" applyFont="1" applyFill="1" applyBorder="1" applyAlignment="1" applyProtection="1">
      <alignment vertical="center"/>
      <protection/>
    </xf>
    <xf numFmtId="176" fontId="0" fillId="0" borderId="29" xfId="0" applyNumberFormat="1" applyFill="1" applyBorder="1" applyAlignment="1" applyProtection="1">
      <alignment vertical="center"/>
      <protection/>
    </xf>
    <xf numFmtId="176" fontId="0" fillId="0" borderId="18" xfId="0" applyNumberFormat="1" applyFont="1" applyFill="1" applyBorder="1" applyAlignment="1" applyProtection="1">
      <alignment vertical="center"/>
      <protection/>
    </xf>
    <xf numFmtId="184" fontId="20" fillId="0" borderId="14" xfId="0" applyNumberFormat="1" applyFont="1" applyFill="1" applyBorder="1" applyAlignment="1" applyProtection="1">
      <alignment vertical="center"/>
      <protection/>
    </xf>
    <xf numFmtId="184" fontId="0" fillId="0" borderId="14" xfId="0" applyNumberFormat="1" applyFill="1" applyBorder="1" applyAlignment="1" applyProtection="1">
      <alignment horizontal="right" vertical="center"/>
      <protection/>
    </xf>
    <xf numFmtId="184" fontId="0" fillId="0" borderId="14" xfId="0" applyNumberFormat="1" applyFill="1" applyBorder="1" applyAlignment="1" applyProtection="1">
      <alignment vertical="center"/>
      <protection/>
    </xf>
    <xf numFmtId="186" fontId="0" fillId="0" borderId="15" xfId="0" applyNumberFormat="1" applyFont="1" applyFill="1" applyBorder="1" applyAlignment="1" applyProtection="1">
      <alignment vertical="center"/>
      <protection/>
    </xf>
    <xf numFmtId="49" fontId="0" fillId="0" borderId="13" xfId="0" applyNumberFormat="1" applyFont="1" applyBorder="1" applyAlignment="1" applyProtection="1">
      <alignment horizontal="center" vertical="center"/>
      <protection/>
    </xf>
    <xf numFmtId="49" fontId="0" fillId="0" borderId="19" xfId="0" applyNumberFormat="1" applyFont="1" applyBorder="1" applyAlignment="1" applyProtection="1">
      <alignment horizontal="center" vertical="center"/>
      <protection/>
    </xf>
    <xf numFmtId="185" fontId="0" fillId="0" borderId="14" xfId="0" applyNumberFormat="1" applyFont="1" applyFill="1" applyBorder="1" applyAlignment="1" applyProtection="1">
      <alignment vertical="center"/>
      <protection/>
    </xf>
    <xf numFmtId="49" fontId="0" fillId="0" borderId="14" xfId="0" applyNumberFormat="1" applyFont="1" applyFill="1" applyBorder="1" applyAlignment="1" applyProtection="1">
      <alignment vertical="center"/>
      <protection/>
    </xf>
    <xf numFmtId="49" fontId="0" fillId="0" borderId="13" xfId="0" applyNumberFormat="1" applyBorder="1" applyAlignment="1" applyProtection="1">
      <alignment vertical="center" textRotation="255"/>
      <protection/>
    </xf>
    <xf numFmtId="49" fontId="0" fillId="0" borderId="14" xfId="0" applyNumberFormat="1" applyBorder="1" applyAlignment="1" applyProtection="1">
      <alignment vertical="center" textRotation="255"/>
      <protection/>
    </xf>
    <xf numFmtId="49" fontId="0" fillId="0" borderId="15" xfId="0" applyNumberFormat="1" applyFont="1" applyFill="1" applyBorder="1" applyAlignment="1" applyProtection="1">
      <alignment vertical="center"/>
      <protection/>
    </xf>
    <xf numFmtId="177" fontId="0" fillId="0" borderId="14" xfId="0" applyNumberFormat="1" applyFont="1" applyFill="1" applyBorder="1" applyAlignment="1" applyProtection="1">
      <alignment vertical="center"/>
      <protection/>
    </xf>
    <xf numFmtId="38" fontId="0" fillId="0" borderId="14" xfId="48" applyFont="1" applyFill="1" applyBorder="1" applyAlignment="1" applyProtection="1">
      <alignment vertical="center"/>
      <protection/>
    </xf>
    <xf numFmtId="38" fontId="0" fillId="0" borderId="15" xfId="48" applyFont="1" applyFill="1" applyBorder="1" applyAlignment="1" applyProtection="1">
      <alignment vertical="center"/>
      <protection/>
    </xf>
    <xf numFmtId="38" fontId="0" fillId="0" borderId="11" xfId="48" applyFont="1" applyFill="1" applyBorder="1" applyAlignment="1" applyProtection="1">
      <alignment vertical="center"/>
      <protection/>
    </xf>
    <xf numFmtId="38" fontId="0" fillId="0" borderId="12" xfId="48" applyFont="1" applyFill="1" applyBorder="1" applyAlignment="1" applyProtection="1">
      <alignment vertical="center"/>
      <protection/>
    </xf>
    <xf numFmtId="38" fontId="0" fillId="0" borderId="14" xfId="48" applyFont="1" applyFill="1" applyBorder="1" applyAlignment="1" applyProtection="1">
      <alignment vertical="center"/>
      <protection locked="0"/>
    </xf>
    <xf numFmtId="38" fontId="0" fillId="0" borderId="11" xfId="48" applyFont="1" applyFill="1" applyBorder="1" applyAlignment="1" applyProtection="1">
      <alignment vertical="center"/>
      <protection locked="0"/>
    </xf>
    <xf numFmtId="198" fontId="0" fillId="0" borderId="14" xfId="48" applyNumberFormat="1" applyFont="1" applyFill="1" applyBorder="1" applyAlignment="1" applyProtection="1">
      <alignment vertical="center"/>
      <protection/>
    </xf>
    <xf numFmtId="198" fontId="0" fillId="0" borderId="15" xfId="48" applyNumberFormat="1" applyFont="1" applyFill="1" applyBorder="1" applyAlignment="1" applyProtection="1">
      <alignment vertical="center"/>
      <protection/>
    </xf>
    <xf numFmtId="196" fontId="20" fillId="0" borderId="14" xfId="0" applyNumberFormat="1" applyFont="1" applyFill="1" applyBorder="1" applyAlignment="1" applyProtection="1">
      <alignment vertical="center"/>
      <protection/>
    </xf>
    <xf numFmtId="196" fontId="21" fillId="0" borderId="14" xfId="0" applyNumberFormat="1" applyFont="1" applyFill="1" applyBorder="1" applyAlignment="1" applyProtection="1">
      <alignment vertical="center"/>
      <protection/>
    </xf>
    <xf numFmtId="196" fontId="0" fillId="0" borderId="15" xfId="0" applyNumberFormat="1" applyFill="1" applyBorder="1" applyAlignment="1" applyProtection="1">
      <alignment vertical="center"/>
      <protection/>
    </xf>
    <xf numFmtId="195" fontId="0" fillId="0" borderId="0" xfId="0" applyNumberFormat="1" applyFont="1" applyBorder="1" applyAlignment="1" applyProtection="1">
      <alignment horizontal="center" vertical="center"/>
      <protection/>
    </xf>
    <xf numFmtId="195" fontId="0" fillId="0" borderId="0" xfId="0" applyNumberFormat="1" applyBorder="1" applyAlignment="1" applyProtection="1">
      <alignment horizontal="center" vertical="center"/>
      <protection/>
    </xf>
    <xf numFmtId="0" fontId="0" fillId="0" borderId="14" xfId="0" applyNumberFormat="1" applyFill="1" applyBorder="1" applyAlignment="1" applyProtection="1">
      <alignment vertical="center"/>
      <protection/>
    </xf>
    <xf numFmtId="0" fontId="0" fillId="0" borderId="15" xfId="0" applyNumberFormat="1" applyFill="1" applyBorder="1" applyAlignment="1" applyProtection="1">
      <alignment vertical="center"/>
      <protection/>
    </xf>
    <xf numFmtId="9" fontId="0" fillId="0" borderId="16" xfId="42" applyFont="1" applyFill="1" applyBorder="1" applyAlignment="1" applyProtection="1">
      <alignment horizontal="center" vertical="center"/>
      <protection/>
    </xf>
    <xf numFmtId="9" fontId="0" fillId="0" borderId="17" xfId="42" applyFont="1" applyFill="1" applyBorder="1" applyAlignment="1" applyProtection="1">
      <alignment horizontal="center" vertical="center"/>
      <protection/>
    </xf>
    <xf numFmtId="9" fontId="0" fillId="0" borderId="18" xfId="42" applyFont="1" applyFill="1" applyBorder="1" applyAlignment="1" applyProtection="1">
      <alignment horizontal="center" vertical="center"/>
      <protection/>
    </xf>
    <xf numFmtId="186" fontId="0" fillId="0" borderId="11" xfId="0" applyNumberFormat="1" applyFill="1" applyBorder="1" applyAlignment="1" applyProtection="1">
      <alignment horizontal="right" vertical="center"/>
      <protection/>
    </xf>
    <xf numFmtId="176" fontId="0" fillId="0" borderId="13" xfId="0" applyNumberFormat="1" applyFill="1" applyBorder="1" applyAlignment="1" applyProtection="1">
      <alignment vertical="center"/>
      <protection/>
    </xf>
    <xf numFmtId="176" fontId="0" fillId="0" borderId="14" xfId="0" applyNumberFormat="1" applyFill="1" applyBorder="1" applyAlignment="1" applyProtection="1">
      <alignment vertical="center"/>
      <protection/>
    </xf>
    <xf numFmtId="196" fontId="0" fillId="0" borderId="10" xfId="0" applyNumberFormat="1" applyFill="1" applyBorder="1" applyAlignment="1" applyProtection="1">
      <alignment vertical="center"/>
      <protection/>
    </xf>
    <xf numFmtId="196" fontId="0" fillId="0" borderId="11" xfId="0" applyNumberFormat="1" applyFill="1" applyBorder="1" applyAlignment="1" applyProtection="1">
      <alignment vertical="center"/>
      <protection/>
    </xf>
    <xf numFmtId="49" fontId="0" fillId="0" borderId="12" xfId="0" applyNumberFormat="1" applyBorder="1" applyAlignment="1" applyProtection="1">
      <alignment horizontal="center" vertical="center"/>
      <protection/>
    </xf>
    <xf numFmtId="176" fontId="0" fillId="0" borderId="10" xfId="0" applyNumberFormat="1" applyFill="1" applyBorder="1" applyAlignment="1" applyProtection="1">
      <alignment vertical="center"/>
      <protection/>
    </xf>
    <xf numFmtId="176" fontId="0" fillId="0" borderId="11" xfId="0" applyNumberFormat="1" applyFill="1" applyBorder="1" applyAlignment="1" applyProtection="1">
      <alignment vertical="center"/>
      <protection/>
    </xf>
    <xf numFmtId="49" fontId="0" fillId="0" borderId="11" xfId="0" applyNumberFormat="1" applyBorder="1" applyAlignment="1" applyProtection="1">
      <alignment horizontal="center" vertical="center"/>
      <protection/>
    </xf>
    <xf numFmtId="0" fontId="0" fillId="0" borderId="10" xfId="0" applyNumberFormat="1" applyFill="1" applyBorder="1" applyAlignment="1" applyProtection="1">
      <alignment vertical="center"/>
      <protection/>
    </xf>
    <xf numFmtId="0" fontId="0" fillId="0" borderId="11" xfId="0" applyNumberFormat="1" applyFill="1" applyBorder="1" applyAlignment="1" applyProtection="1">
      <alignment vertical="center"/>
      <protection/>
    </xf>
    <xf numFmtId="49" fontId="0" fillId="0" borderId="10" xfId="0" applyNumberFormat="1" applyBorder="1" applyAlignment="1" applyProtection="1">
      <alignment horizontal="center" vertical="center"/>
      <protection/>
    </xf>
    <xf numFmtId="176" fontId="0" fillId="6" borderId="13" xfId="0" applyNumberFormat="1" applyFill="1" applyBorder="1" applyAlignment="1" applyProtection="1">
      <alignment vertical="center"/>
      <protection locked="0"/>
    </xf>
    <xf numFmtId="176" fontId="0" fillId="6" borderId="14" xfId="0" applyNumberFormat="1" applyFill="1" applyBorder="1" applyAlignment="1" applyProtection="1">
      <alignment vertical="center"/>
      <protection locked="0"/>
    </xf>
    <xf numFmtId="186" fontId="0" fillId="0" borderId="14" xfId="0" applyNumberFormat="1" applyFill="1" applyBorder="1" applyAlignment="1" applyProtection="1">
      <alignment horizontal="right" vertical="center"/>
      <protection/>
    </xf>
    <xf numFmtId="0" fontId="0" fillId="0" borderId="30" xfId="0" applyNumberFormat="1" applyFill="1" applyBorder="1" applyAlignment="1" applyProtection="1">
      <alignment horizontal="center" vertical="center"/>
      <protection/>
    </xf>
    <xf numFmtId="38" fontId="0" fillId="24" borderId="14" xfId="48" applyFont="1" applyFill="1" applyBorder="1" applyAlignment="1" applyProtection="1">
      <alignment vertical="center"/>
      <protection/>
    </xf>
    <xf numFmtId="49" fontId="0" fillId="6" borderId="31" xfId="0" applyNumberFormat="1" applyFill="1" applyBorder="1" applyAlignment="1" applyProtection="1">
      <alignment vertical="center" wrapText="1"/>
      <protection locked="0"/>
    </xf>
    <xf numFmtId="0" fontId="0" fillId="25" borderId="31" xfId="0" applyNumberFormat="1" applyFill="1" applyBorder="1" applyAlignment="1" applyProtection="1">
      <alignment vertical="center" wrapText="1"/>
      <protection/>
    </xf>
    <xf numFmtId="38" fontId="0" fillId="6" borderId="10" xfId="48" applyFont="1" applyFill="1" applyBorder="1" applyAlignment="1" applyProtection="1">
      <alignment vertical="center"/>
      <protection locked="0"/>
    </xf>
    <xf numFmtId="38" fontId="0" fillId="6" borderId="11" xfId="48" applyFont="1" applyFill="1" applyBorder="1" applyAlignment="1" applyProtection="1">
      <alignment vertical="center"/>
      <protection locked="0"/>
    </xf>
    <xf numFmtId="49" fontId="0" fillId="0" borderId="15" xfId="0" applyNumberFormat="1" applyFill="1" applyBorder="1" applyAlignment="1" applyProtection="1">
      <alignment horizontal="center" vertical="center"/>
      <protection/>
    </xf>
    <xf numFmtId="38" fontId="0" fillId="6" borderId="13" xfId="48" applyFont="1" applyFill="1" applyBorder="1" applyAlignment="1" applyProtection="1">
      <alignment vertical="center"/>
      <protection locked="0"/>
    </xf>
    <xf numFmtId="38" fontId="0" fillId="6" borderId="14" xfId="48" applyFont="1" applyFill="1" applyBorder="1" applyAlignment="1" applyProtection="1">
      <alignment vertical="center"/>
      <protection locked="0"/>
    </xf>
    <xf numFmtId="38" fontId="0" fillId="24" borderId="13" xfId="48" applyFont="1" applyFill="1" applyBorder="1" applyAlignment="1" applyProtection="1">
      <alignment vertical="center"/>
      <protection/>
    </xf>
    <xf numFmtId="49" fontId="0" fillId="0" borderId="14" xfId="0" applyNumberFormat="1" applyFill="1" applyBorder="1" applyAlignment="1" applyProtection="1">
      <alignment horizontal="center" vertical="center"/>
      <protection/>
    </xf>
    <xf numFmtId="38" fontId="0" fillId="0" borderId="11" xfId="48" applyFont="1" applyFill="1" applyBorder="1" applyAlignment="1" applyProtection="1">
      <alignment vertical="center"/>
      <protection locked="0"/>
    </xf>
    <xf numFmtId="49" fontId="0" fillId="0" borderId="13" xfId="0" applyNumberFormat="1" applyFill="1" applyBorder="1" applyAlignment="1" applyProtection="1">
      <alignment horizontal="center" vertical="center"/>
      <protection/>
    </xf>
    <xf numFmtId="49" fontId="0" fillId="0" borderId="10" xfId="0" applyNumberFormat="1" applyFill="1" applyBorder="1" applyAlignment="1" applyProtection="1">
      <alignment horizontal="center" vertical="center"/>
      <protection/>
    </xf>
    <xf numFmtId="49" fontId="0" fillId="0" borderId="11" xfId="0" applyNumberFormat="1" applyFill="1" applyBorder="1" applyAlignment="1" applyProtection="1">
      <alignment horizontal="center" vertical="center"/>
      <protection/>
    </xf>
    <xf numFmtId="49" fontId="0" fillId="0" borderId="12" xfId="0" applyNumberFormat="1" applyFill="1" applyBorder="1" applyAlignment="1" applyProtection="1">
      <alignment horizontal="center" vertical="center"/>
      <protection/>
    </xf>
    <xf numFmtId="2" fontId="0" fillId="0" borderId="10" xfId="0" applyNumberFormat="1" applyFill="1" applyBorder="1" applyAlignment="1" applyProtection="1">
      <alignment vertical="center" shrinkToFit="1"/>
      <protection/>
    </xf>
    <xf numFmtId="2" fontId="0" fillId="0" borderId="11" xfId="0" applyNumberFormat="1" applyFill="1" applyBorder="1" applyAlignment="1" applyProtection="1">
      <alignment vertical="center" shrinkToFit="1"/>
      <protection/>
    </xf>
    <xf numFmtId="49" fontId="0" fillId="0" borderId="13" xfId="0" applyNumberFormat="1" applyFill="1" applyBorder="1" applyAlignment="1" applyProtection="1">
      <alignment horizontal="center" vertical="center" textRotation="255"/>
      <protection/>
    </xf>
    <xf numFmtId="49" fontId="0" fillId="0" borderId="19" xfId="0" applyNumberFormat="1" applyFill="1" applyBorder="1" applyAlignment="1" applyProtection="1">
      <alignment horizontal="center" vertical="center" textRotation="255"/>
      <protection/>
    </xf>
    <xf numFmtId="49" fontId="0" fillId="0" borderId="31" xfId="0" applyNumberFormat="1" applyFill="1" applyBorder="1" applyAlignment="1" applyProtection="1">
      <alignment horizontal="distributed" vertical="center" wrapText="1" indent="1"/>
      <protection/>
    </xf>
    <xf numFmtId="196" fontId="0" fillId="0" borderId="13" xfId="0" applyNumberFormat="1" applyFill="1" applyBorder="1" applyAlignment="1" applyProtection="1">
      <alignment vertical="center"/>
      <protection/>
    </xf>
    <xf numFmtId="196" fontId="0" fillId="0" borderId="14" xfId="0" applyNumberFormat="1" applyFill="1" applyBorder="1" applyAlignment="1" applyProtection="1">
      <alignment vertical="center"/>
      <protection/>
    </xf>
    <xf numFmtId="49" fontId="0" fillId="0" borderId="31" xfId="0" applyNumberFormat="1" applyFill="1" applyBorder="1" applyAlignment="1" applyProtection="1">
      <alignment horizontal="center" vertical="center" wrapText="1"/>
      <protection/>
    </xf>
    <xf numFmtId="49" fontId="0" fillId="0" borderId="31" xfId="0" applyNumberFormat="1" applyFill="1" applyBorder="1" applyAlignment="1" applyProtection="1">
      <alignment horizontal="center" vertical="center" textRotation="255"/>
      <protection/>
    </xf>
    <xf numFmtId="49" fontId="0" fillId="0" borderId="32" xfId="0" applyNumberFormat="1" applyFill="1" applyBorder="1" applyAlignment="1" applyProtection="1">
      <alignment horizontal="center" vertical="center" textRotation="255"/>
      <protection/>
    </xf>
    <xf numFmtId="38" fontId="0" fillId="0" borderId="10" xfId="48" applyFont="1" applyFill="1" applyBorder="1" applyAlignment="1" applyProtection="1">
      <alignment vertical="center"/>
      <protection locked="0"/>
    </xf>
    <xf numFmtId="49" fontId="0" fillId="0" borderId="16" xfId="0" applyNumberFormat="1" applyFill="1" applyBorder="1" applyAlignment="1" applyProtection="1">
      <alignment horizontal="left" vertical="center" shrinkToFit="1"/>
      <protection/>
    </xf>
    <xf numFmtId="49" fontId="0" fillId="0" borderId="17" xfId="0" applyNumberFormat="1" applyFill="1" applyBorder="1" applyAlignment="1" applyProtection="1">
      <alignment horizontal="left" vertical="center" shrinkToFit="1"/>
      <protection/>
    </xf>
    <xf numFmtId="49" fontId="0" fillId="0" borderId="18" xfId="0" applyNumberFormat="1" applyFill="1" applyBorder="1" applyAlignment="1" applyProtection="1">
      <alignment horizontal="left" vertical="center" shrinkToFit="1"/>
      <protection/>
    </xf>
    <xf numFmtId="9" fontId="0" fillId="0" borderId="27" xfId="42" applyFont="1" applyFill="1" applyBorder="1" applyAlignment="1" applyProtection="1">
      <alignment vertical="center"/>
      <protection/>
    </xf>
    <xf numFmtId="49" fontId="0" fillId="0" borderId="14" xfId="0" applyNumberFormat="1" applyBorder="1" applyAlignment="1" applyProtection="1">
      <alignment horizontal="center" vertical="top" wrapText="1"/>
      <protection/>
    </xf>
    <xf numFmtId="49" fontId="0" fillId="0" borderId="15" xfId="0" applyNumberFormat="1" applyBorder="1" applyAlignment="1" applyProtection="1">
      <alignment horizontal="center" vertical="top" wrapText="1"/>
      <protection/>
    </xf>
    <xf numFmtId="49" fontId="0" fillId="0" borderId="0" xfId="0" applyNumberFormat="1" applyBorder="1" applyAlignment="1" applyProtection="1">
      <alignment horizontal="center" vertical="top" wrapText="1"/>
      <protection/>
    </xf>
    <xf numFmtId="49" fontId="0" fillId="0" borderId="20" xfId="0" applyNumberFormat="1" applyBorder="1" applyAlignment="1" applyProtection="1">
      <alignment horizontal="center" vertical="top" wrapText="1"/>
      <protection/>
    </xf>
    <xf numFmtId="49" fontId="0" fillId="0" borderId="14" xfId="0" applyNumberFormat="1" applyBorder="1" applyAlignment="1" applyProtection="1">
      <alignment horizontal="center" vertical="top"/>
      <protection/>
    </xf>
    <xf numFmtId="49" fontId="0" fillId="0" borderId="0" xfId="0" applyNumberFormat="1" applyBorder="1" applyAlignment="1" applyProtection="1">
      <alignment horizontal="center" vertical="top"/>
      <protection/>
    </xf>
    <xf numFmtId="49" fontId="0" fillId="0" borderId="13" xfId="0" applyNumberFormat="1" applyBorder="1" applyAlignment="1" applyProtection="1">
      <alignment horizontal="center" vertical="center" textRotation="255"/>
      <protection/>
    </xf>
    <xf numFmtId="49" fontId="0" fillId="0" borderId="15" xfId="0" applyNumberFormat="1" applyBorder="1" applyAlignment="1" applyProtection="1">
      <alignment horizontal="center" vertical="center" textRotation="255"/>
      <protection/>
    </xf>
    <xf numFmtId="49" fontId="0" fillId="0" borderId="19" xfId="0" applyNumberFormat="1" applyBorder="1" applyAlignment="1" applyProtection="1">
      <alignment horizontal="center" vertical="center" textRotation="255"/>
      <protection/>
    </xf>
    <xf numFmtId="49" fontId="0" fillId="0" borderId="20" xfId="0" applyNumberFormat="1" applyBorder="1" applyAlignment="1" applyProtection="1">
      <alignment horizontal="center" vertical="center" textRotation="255"/>
      <protection/>
    </xf>
    <xf numFmtId="49" fontId="0" fillId="0" borderId="26" xfId="0" applyNumberFormat="1" applyFill="1" applyBorder="1" applyAlignment="1" applyProtection="1">
      <alignment horizontal="center" vertical="center" shrinkToFit="1"/>
      <protection/>
    </xf>
    <xf numFmtId="49" fontId="0" fillId="0" borderId="23" xfId="0" applyNumberFormat="1" applyFill="1" applyBorder="1" applyAlignment="1" applyProtection="1">
      <alignment horizontal="center" vertical="center" shrinkToFit="1"/>
      <protection/>
    </xf>
    <xf numFmtId="49" fontId="0" fillId="0" borderId="24" xfId="0" applyNumberFormat="1" applyFill="1" applyBorder="1" applyAlignment="1" applyProtection="1">
      <alignment horizontal="center" vertical="center" shrinkToFit="1"/>
      <protection/>
    </xf>
    <xf numFmtId="0" fontId="0" fillId="0" borderId="33" xfId="0" applyNumberFormat="1" applyFill="1" applyBorder="1" applyAlignment="1" applyProtection="1">
      <alignment horizontal="center" vertical="center"/>
      <protection/>
    </xf>
    <xf numFmtId="177" fontId="0" fillId="6" borderId="26" xfId="0" applyNumberFormat="1" applyFill="1" applyBorder="1" applyAlignment="1" applyProtection="1">
      <alignment vertical="center"/>
      <protection locked="0"/>
    </xf>
    <xf numFmtId="177" fontId="0" fillId="6" borderId="23" xfId="0" applyNumberFormat="1" applyFill="1" applyBorder="1" applyAlignment="1" applyProtection="1">
      <alignment vertical="center"/>
      <protection locked="0"/>
    </xf>
    <xf numFmtId="9" fontId="0" fillId="0" borderId="29" xfId="42" applyFill="1" applyBorder="1" applyAlignment="1" applyProtection="1">
      <alignment horizontal="center" vertical="center"/>
      <protection locked="0"/>
    </xf>
    <xf numFmtId="9" fontId="0" fillId="0" borderId="27" xfId="42" applyFill="1" applyBorder="1" applyAlignment="1" applyProtection="1">
      <alignment horizontal="center" vertical="center"/>
      <protection locked="0"/>
    </xf>
    <xf numFmtId="9" fontId="0" fillId="0" borderId="28" xfId="42" applyFill="1" applyBorder="1" applyAlignment="1" applyProtection="1">
      <alignment horizontal="center" vertical="center"/>
      <protection locked="0"/>
    </xf>
    <xf numFmtId="49" fontId="0" fillId="0" borderId="17" xfId="0" applyNumberFormat="1" applyFill="1" applyBorder="1" applyAlignment="1" applyProtection="1">
      <alignment horizontal="center" vertical="center" shrinkToFit="1"/>
      <protection/>
    </xf>
    <xf numFmtId="49" fontId="0" fillId="0" borderId="18" xfId="0" applyNumberFormat="1" applyFill="1" applyBorder="1" applyAlignment="1" applyProtection="1">
      <alignment horizontal="center" vertical="center" shrinkToFit="1"/>
      <protection/>
    </xf>
    <xf numFmtId="190" fontId="0" fillId="0" borderId="29" xfId="0" applyNumberFormat="1" applyFill="1" applyBorder="1" applyAlignment="1" applyProtection="1">
      <alignment horizontal="center" vertical="center"/>
      <protection locked="0"/>
    </xf>
    <xf numFmtId="190" fontId="0" fillId="0" borderId="27" xfId="0" applyNumberFormat="1" applyFill="1" applyBorder="1" applyAlignment="1" applyProtection="1">
      <alignment horizontal="center" vertical="center"/>
      <protection locked="0"/>
    </xf>
    <xf numFmtId="190" fontId="0" fillId="0" borderId="28" xfId="0" applyNumberFormat="1" applyFill="1" applyBorder="1" applyAlignment="1" applyProtection="1">
      <alignment horizontal="center" vertical="center"/>
      <protection locked="0"/>
    </xf>
    <xf numFmtId="49" fontId="0" fillId="6" borderId="13" xfId="0" applyNumberFormat="1" applyFont="1" applyFill="1" applyBorder="1" applyAlignment="1" applyProtection="1">
      <alignment horizontal="center" vertical="center"/>
      <protection locked="0"/>
    </xf>
    <xf numFmtId="49" fontId="0" fillId="6" borderId="14" xfId="0" applyNumberFormat="1" applyFont="1" applyFill="1" applyBorder="1" applyAlignment="1" applyProtection="1">
      <alignment horizontal="center" vertical="center"/>
      <protection locked="0"/>
    </xf>
    <xf numFmtId="49" fontId="0" fillId="6" borderId="15" xfId="0" applyNumberFormat="1" applyFont="1" applyFill="1" applyBorder="1" applyAlignment="1" applyProtection="1">
      <alignment horizontal="center" vertical="center"/>
      <protection locked="0"/>
    </xf>
    <xf numFmtId="182" fontId="20" fillId="6" borderId="16" xfId="0" applyNumberFormat="1" applyFont="1" applyFill="1" applyBorder="1" applyAlignment="1" applyProtection="1">
      <alignment horizontal="center" vertical="center"/>
      <protection locked="0"/>
    </xf>
    <xf numFmtId="182" fontId="20" fillId="6" borderId="17" xfId="0" applyNumberFormat="1" applyFont="1" applyFill="1" applyBorder="1" applyAlignment="1" applyProtection="1">
      <alignment horizontal="center" vertical="center"/>
      <protection locked="0"/>
    </xf>
    <xf numFmtId="182" fontId="20" fillId="6" borderId="18" xfId="0" applyNumberFormat="1" applyFont="1" applyFill="1" applyBorder="1" applyAlignment="1" applyProtection="1">
      <alignment horizontal="center" vertical="center"/>
      <protection locked="0"/>
    </xf>
    <xf numFmtId="49" fontId="24" fillId="0" borderId="0" xfId="0" applyNumberFormat="1" applyFont="1" applyBorder="1" applyAlignment="1" applyProtection="1">
      <alignment vertical="center"/>
      <protection/>
    </xf>
    <xf numFmtId="0" fontId="24" fillId="0" borderId="0" xfId="0" applyFont="1" applyAlignment="1">
      <alignment vertical="center"/>
    </xf>
    <xf numFmtId="49" fontId="0" fillId="6" borderId="11" xfId="0" applyNumberFormat="1" applyFill="1" applyBorder="1" applyAlignment="1" applyProtection="1">
      <alignment horizontal="center" vertical="center"/>
      <protection locked="0"/>
    </xf>
    <xf numFmtId="49" fontId="0" fillId="6" borderId="11" xfId="0" applyNumberFormat="1" applyFont="1" applyFill="1" applyBorder="1" applyAlignment="1" applyProtection="1">
      <alignment horizontal="left" vertical="center" indent="1"/>
      <protection locked="0"/>
    </xf>
    <xf numFmtId="49" fontId="0" fillId="6" borderId="12" xfId="0" applyNumberFormat="1" applyFont="1" applyFill="1" applyBorder="1" applyAlignment="1" applyProtection="1">
      <alignment horizontal="left" vertical="center" indent="1"/>
      <protection locked="0"/>
    </xf>
    <xf numFmtId="49" fontId="0" fillId="6" borderId="10" xfId="0" applyNumberFormat="1" applyFont="1" applyFill="1" applyBorder="1" applyAlignment="1" applyProtection="1">
      <alignment vertical="center"/>
      <protection locked="0"/>
    </xf>
    <xf numFmtId="49" fontId="0" fillId="6" borderId="11" xfId="0" applyNumberFormat="1" applyFont="1" applyFill="1" applyBorder="1" applyAlignment="1" applyProtection="1">
      <alignment vertical="center"/>
      <protection locked="0"/>
    </xf>
    <xf numFmtId="49" fontId="0" fillId="6" borderId="12" xfId="0" applyNumberFormat="1" applyFont="1" applyFill="1" applyBorder="1" applyAlignment="1" applyProtection="1">
      <alignment vertical="center"/>
      <protection locked="0"/>
    </xf>
    <xf numFmtId="49" fontId="0" fillId="6" borderId="10" xfId="0" applyNumberFormat="1" applyFont="1" applyFill="1" applyBorder="1" applyAlignment="1" applyProtection="1">
      <alignment horizontal="center" vertical="center"/>
      <protection locked="0"/>
    </xf>
    <xf numFmtId="49" fontId="0" fillId="6" borderId="11" xfId="0" applyNumberFormat="1" applyFont="1" applyFill="1" applyBorder="1" applyAlignment="1" applyProtection="1">
      <alignment horizontal="center" vertical="center"/>
      <protection locked="0"/>
    </xf>
    <xf numFmtId="49" fontId="0" fillId="6" borderId="12" xfId="0" applyNumberFormat="1" applyFont="1" applyFill="1" applyBorder="1" applyAlignment="1" applyProtection="1">
      <alignment horizontal="center" vertical="center"/>
      <protection locked="0"/>
    </xf>
    <xf numFmtId="0" fontId="0" fillId="0" borderId="10"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2" xfId="0" applyBorder="1" applyAlignment="1" applyProtection="1">
      <alignment horizontal="center" vertical="center"/>
      <protection/>
    </xf>
    <xf numFmtId="49" fontId="0" fillId="6" borderId="10" xfId="0" applyNumberFormat="1" applyFill="1" applyBorder="1" applyAlignment="1" applyProtection="1">
      <alignment vertical="center"/>
      <protection locked="0"/>
    </xf>
    <xf numFmtId="49" fontId="0" fillId="6" borderId="11" xfId="0" applyNumberFormat="1" applyFill="1" applyBorder="1" applyAlignment="1" applyProtection="1">
      <alignment vertical="center"/>
      <protection locked="0"/>
    </xf>
    <xf numFmtId="49" fontId="0" fillId="6" borderId="12" xfId="0" applyNumberFormat="1" applyFill="1" applyBorder="1" applyAlignment="1" applyProtection="1">
      <alignment vertical="center"/>
      <protection locked="0"/>
    </xf>
    <xf numFmtId="49" fontId="0" fillId="6" borderId="10" xfId="0" applyNumberFormat="1" applyFill="1" applyBorder="1" applyAlignment="1" applyProtection="1">
      <alignment horizontal="left" vertical="center"/>
      <protection locked="0"/>
    </xf>
    <xf numFmtId="49" fontId="0" fillId="6" borderId="11" xfId="0" applyNumberFormat="1" applyFill="1" applyBorder="1" applyAlignment="1" applyProtection="1">
      <alignment horizontal="left" vertical="center"/>
      <protection locked="0"/>
    </xf>
    <xf numFmtId="49" fontId="0" fillId="6" borderId="12" xfId="0" applyNumberFormat="1" applyFill="1" applyBorder="1" applyAlignment="1" applyProtection="1">
      <alignment horizontal="left" vertical="center"/>
      <protection locked="0"/>
    </xf>
    <xf numFmtId="49" fontId="0" fillId="6" borderId="10" xfId="0" applyNumberFormat="1" applyFont="1" applyFill="1" applyBorder="1" applyAlignment="1" applyProtection="1">
      <alignment horizontal="left" vertical="center"/>
      <protection locked="0"/>
    </xf>
    <xf numFmtId="49" fontId="0" fillId="6" borderId="11" xfId="0" applyNumberFormat="1" applyFont="1" applyFill="1" applyBorder="1" applyAlignment="1" applyProtection="1">
      <alignment horizontal="left" vertical="center"/>
      <protection locked="0"/>
    </xf>
    <xf numFmtId="49" fontId="0" fillId="6" borderId="12" xfId="0" applyNumberFormat="1" applyFont="1" applyFill="1" applyBorder="1" applyAlignment="1" applyProtection="1">
      <alignment horizontal="left" vertical="center"/>
      <protection locked="0"/>
    </xf>
    <xf numFmtId="49" fontId="22" fillId="6" borderId="13" xfId="0" applyNumberFormat="1" applyFont="1" applyFill="1" applyBorder="1" applyAlignment="1" applyProtection="1">
      <alignment vertical="center" wrapText="1"/>
      <protection locked="0"/>
    </xf>
    <xf numFmtId="49" fontId="22" fillId="6" borderId="14" xfId="0" applyNumberFormat="1" applyFont="1" applyFill="1" applyBorder="1" applyAlignment="1" applyProtection="1">
      <alignment vertical="center" wrapText="1"/>
      <protection locked="0"/>
    </xf>
    <xf numFmtId="49" fontId="22" fillId="6" borderId="15" xfId="0" applyNumberFormat="1" applyFont="1" applyFill="1" applyBorder="1" applyAlignment="1" applyProtection="1">
      <alignment vertical="center" wrapText="1"/>
      <protection locked="0"/>
    </xf>
    <xf numFmtId="49" fontId="22" fillId="6" borderId="19" xfId="0" applyNumberFormat="1" applyFont="1" applyFill="1" applyBorder="1" applyAlignment="1" applyProtection="1">
      <alignment vertical="center" wrapText="1"/>
      <protection locked="0"/>
    </xf>
    <xf numFmtId="49" fontId="22" fillId="6" borderId="0" xfId="0" applyNumberFormat="1" applyFont="1" applyFill="1" applyBorder="1" applyAlignment="1" applyProtection="1">
      <alignment vertical="center" wrapText="1"/>
      <protection locked="0"/>
    </xf>
    <xf numFmtId="49" fontId="22" fillId="6" borderId="20" xfId="0" applyNumberFormat="1" applyFont="1" applyFill="1" applyBorder="1" applyAlignment="1" applyProtection="1">
      <alignment vertical="center" wrapText="1"/>
      <protection locked="0"/>
    </xf>
    <xf numFmtId="49" fontId="22" fillId="6" borderId="16" xfId="0" applyNumberFormat="1" applyFont="1" applyFill="1" applyBorder="1" applyAlignment="1" applyProtection="1">
      <alignment vertical="center" wrapText="1"/>
      <protection locked="0"/>
    </xf>
    <xf numFmtId="49" fontId="22" fillId="6" borderId="17" xfId="0" applyNumberFormat="1" applyFont="1" applyFill="1" applyBorder="1" applyAlignment="1" applyProtection="1">
      <alignment vertical="center" wrapText="1"/>
      <protection locked="0"/>
    </xf>
    <xf numFmtId="49" fontId="22" fillId="6" borderId="18" xfId="0" applyNumberFormat="1" applyFont="1" applyFill="1" applyBorder="1" applyAlignment="1" applyProtection="1">
      <alignment vertical="center" wrapText="1"/>
      <protection locked="0"/>
    </xf>
    <xf numFmtId="177" fontId="0" fillId="6" borderId="0" xfId="0" applyNumberFormat="1" applyFont="1" applyFill="1" applyBorder="1" applyAlignment="1" applyProtection="1">
      <alignment vertical="center"/>
      <protection locked="0"/>
    </xf>
    <xf numFmtId="49" fontId="0" fillId="0" borderId="11" xfId="0" applyNumberFormat="1" applyFont="1" applyBorder="1" applyAlignment="1" applyProtection="1">
      <alignment horizontal="center" vertical="center"/>
      <protection/>
    </xf>
    <xf numFmtId="49" fontId="0" fillId="0" borderId="12" xfId="0" applyNumberFormat="1" applyFont="1" applyBorder="1" applyAlignment="1" applyProtection="1">
      <alignment horizontal="center" vertical="center"/>
      <protection/>
    </xf>
    <xf numFmtId="49" fontId="0" fillId="0" borderId="34" xfId="0" applyNumberFormat="1" applyBorder="1" applyAlignment="1" applyProtection="1">
      <alignment horizontal="left"/>
      <protection/>
    </xf>
    <xf numFmtId="49" fontId="0" fillId="0" borderId="11" xfId="0" applyNumberFormat="1" applyBorder="1" applyAlignment="1" applyProtection="1">
      <alignment horizontal="distributed" vertical="center"/>
      <protection/>
    </xf>
    <xf numFmtId="49" fontId="0" fillId="0" borderId="11" xfId="0" applyNumberFormat="1" applyFont="1" applyBorder="1" applyAlignment="1" applyProtection="1">
      <alignment horizontal="distributed" vertical="center"/>
      <protection/>
    </xf>
    <xf numFmtId="12" fontId="0" fillId="0" borderId="13" xfId="0" applyNumberFormat="1" applyFill="1" applyBorder="1" applyAlignment="1" applyProtection="1">
      <alignment horizontal="left" vertical="center"/>
      <protection/>
    </xf>
    <xf numFmtId="12" fontId="0" fillId="0" borderId="14" xfId="0" applyNumberFormat="1" applyFill="1" applyBorder="1" applyAlignment="1" applyProtection="1">
      <alignment horizontal="left" vertical="center"/>
      <protection/>
    </xf>
    <xf numFmtId="12" fontId="0" fillId="0" borderId="15" xfId="0" applyNumberFormat="1" applyFill="1" applyBorder="1" applyAlignment="1" applyProtection="1">
      <alignment horizontal="left" vertical="center"/>
      <protection/>
    </xf>
    <xf numFmtId="177" fontId="0" fillId="6" borderId="14" xfId="0" applyNumberFormat="1" applyFont="1" applyFill="1" applyBorder="1" applyAlignment="1" applyProtection="1">
      <alignment vertical="center"/>
      <protection locked="0"/>
    </xf>
    <xf numFmtId="177" fontId="0" fillId="6" borderId="14" xfId="0" applyNumberFormat="1" applyFill="1" applyBorder="1" applyAlignment="1" applyProtection="1">
      <alignment vertical="center"/>
      <protection locked="0"/>
    </xf>
    <xf numFmtId="180" fontId="0" fillId="0" borderId="14" xfId="0" applyNumberFormat="1" applyFont="1" applyFill="1" applyBorder="1" applyAlignment="1" applyProtection="1">
      <alignment vertical="center"/>
      <protection/>
    </xf>
    <xf numFmtId="49" fontId="0" fillId="0" borderId="35" xfId="0" applyNumberFormat="1" applyFill="1" applyBorder="1" applyAlignment="1" applyProtection="1">
      <alignment horizontal="left" vertical="center"/>
      <protection/>
    </xf>
    <xf numFmtId="177" fontId="0" fillId="6" borderId="21" xfId="0" applyNumberFormat="1" applyFont="1" applyFill="1" applyBorder="1" applyAlignment="1" applyProtection="1">
      <alignment vertical="center"/>
      <protection locked="0"/>
    </xf>
    <xf numFmtId="177" fontId="0" fillId="6" borderId="21" xfId="0" applyNumberFormat="1" applyFill="1" applyBorder="1" applyAlignment="1" applyProtection="1">
      <alignment vertical="center"/>
      <protection locked="0"/>
    </xf>
    <xf numFmtId="180" fontId="0" fillId="0" borderId="21" xfId="0" applyNumberFormat="1" applyFont="1" applyFill="1" applyBorder="1" applyAlignment="1" applyProtection="1">
      <alignment vertical="center"/>
      <protection/>
    </xf>
    <xf numFmtId="49" fontId="0" fillId="0" borderId="31" xfId="0" applyNumberFormat="1" applyFill="1" applyBorder="1" applyAlignment="1" applyProtection="1">
      <alignment horizontal="left" vertical="center"/>
      <protection/>
    </xf>
    <xf numFmtId="177" fontId="0" fillId="6" borderId="0" xfId="0" applyNumberFormat="1" applyFill="1" applyBorder="1" applyAlignment="1" applyProtection="1">
      <alignment vertical="center"/>
      <protection locked="0"/>
    </xf>
    <xf numFmtId="180" fontId="0" fillId="0" borderId="17" xfId="0" applyNumberFormat="1" applyFont="1" applyFill="1" applyBorder="1" applyAlignment="1" applyProtection="1">
      <alignment vertical="center"/>
      <protection/>
    </xf>
    <xf numFmtId="49" fontId="0" fillId="0" borderId="36" xfId="0" applyNumberFormat="1" applyFill="1" applyBorder="1" applyAlignment="1" applyProtection="1">
      <alignment horizontal="left" vertical="center"/>
      <protection/>
    </xf>
    <xf numFmtId="49" fontId="0" fillId="6" borderId="11" xfId="0" applyNumberFormat="1" applyFill="1" applyBorder="1" applyAlignment="1" applyProtection="1">
      <alignment horizontal="left" vertical="center" indent="1"/>
      <protection locked="0"/>
    </xf>
    <xf numFmtId="49" fontId="0" fillId="6" borderId="12" xfId="0" applyNumberFormat="1" applyFill="1" applyBorder="1" applyAlignment="1" applyProtection="1">
      <alignment horizontal="left" vertical="center" indent="1"/>
      <protection locked="0"/>
    </xf>
    <xf numFmtId="49" fontId="0" fillId="0" borderId="16" xfId="0" applyNumberFormat="1" applyFill="1" applyBorder="1" applyAlignment="1" applyProtection="1">
      <alignment horizontal="center" vertical="center"/>
      <protection/>
    </xf>
    <xf numFmtId="49" fontId="0" fillId="0" borderId="17" xfId="0" applyNumberFormat="1" applyFill="1" applyBorder="1" applyAlignment="1" applyProtection="1">
      <alignment horizontal="center" vertical="center"/>
      <protection/>
    </xf>
    <xf numFmtId="49" fontId="0" fillId="0" borderId="18" xfId="0" applyNumberFormat="1" applyFill="1" applyBorder="1" applyAlignment="1" applyProtection="1">
      <alignment horizontal="center" vertical="center"/>
      <protection/>
    </xf>
    <xf numFmtId="49" fontId="0" fillId="0" borderId="13" xfId="0" applyNumberFormat="1" applyBorder="1" applyAlignment="1" applyProtection="1">
      <alignment horizontal="center" vertical="center"/>
      <protection/>
    </xf>
    <xf numFmtId="49" fontId="0" fillId="0" borderId="14" xfId="0" applyNumberFormat="1" applyBorder="1" applyAlignment="1" applyProtection="1">
      <alignment horizontal="center" vertical="center"/>
      <protection/>
    </xf>
    <xf numFmtId="49" fontId="0" fillId="0" borderId="15" xfId="0" applyNumberFormat="1" applyBorder="1" applyAlignment="1" applyProtection="1">
      <alignment horizontal="center" vertical="center"/>
      <protection/>
    </xf>
    <xf numFmtId="49" fontId="0" fillId="0" borderId="16" xfId="0" applyNumberFormat="1" applyBorder="1" applyAlignment="1" applyProtection="1">
      <alignment horizontal="center" vertical="center"/>
      <protection/>
    </xf>
    <xf numFmtId="49" fontId="0" fillId="0" borderId="17" xfId="0" applyNumberFormat="1" applyBorder="1" applyAlignment="1" applyProtection="1">
      <alignment horizontal="center" vertical="center"/>
      <protection/>
    </xf>
    <xf numFmtId="49" fontId="0" fillId="0" borderId="18" xfId="0" applyNumberFormat="1" applyBorder="1" applyAlignment="1" applyProtection="1">
      <alignment horizontal="center" vertical="center"/>
      <protection/>
    </xf>
    <xf numFmtId="49" fontId="0" fillId="0" borderId="10" xfId="0" applyNumberFormat="1" applyBorder="1" applyAlignment="1" applyProtection="1">
      <alignment horizontal="distributed" vertical="center"/>
      <protection/>
    </xf>
    <xf numFmtId="49" fontId="0" fillId="0" borderId="12" xfId="0" applyNumberFormat="1" applyBorder="1" applyAlignment="1" applyProtection="1">
      <alignment horizontal="distributed" vertical="center"/>
      <protection/>
    </xf>
    <xf numFmtId="176" fontId="0" fillId="6" borderId="10" xfId="0" applyNumberFormat="1" applyFont="1" applyFill="1" applyBorder="1" applyAlignment="1" applyProtection="1">
      <alignment vertical="center"/>
      <protection locked="0"/>
    </xf>
    <xf numFmtId="176" fontId="0" fillId="6" borderId="11" xfId="0" applyNumberFormat="1" applyFont="1" applyFill="1" applyBorder="1" applyAlignment="1" applyProtection="1">
      <alignment vertical="center"/>
      <protection locked="0"/>
    </xf>
    <xf numFmtId="49" fontId="0" fillId="0" borderId="11" xfId="0" applyNumberFormat="1" applyBorder="1" applyAlignment="1" applyProtection="1">
      <alignment vertical="center"/>
      <protection/>
    </xf>
    <xf numFmtId="187" fontId="0" fillId="6" borderId="11" xfId="0" applyNumberFormat="1" applyFill="1" applyBorder="1" applyAlignment="1" applyProtection="1">
      <alignment horizontal="center" vertical="center"/>
      <protection locked="0"/>
    </xf>
    <xf numFmtId="49" fontId="0" fillId="0" borderId="14" xfId="0" applyNumberFormat="1" applyBorder="1" applyAlignment="1" applyProtection="1">
      <alignment vertical="center"/>
      <protection/>
    </xf>
    <xf numFmtId="0" fontId="22" fillId="6" borderId="13" xfId="0" applyNumberFormat="1" applyFont="1" applyFill="1" applyBorder="1" applyAlignment="1" applyProtection="1">
      <alignment horizontal="left" vertical="center" wrapText="1"/>
      <protection locked="0"/>
    </xf>
    <xf numFmtId="0" fontId="22" fillId="6" borderId="14" xfId="0" applyNumberFormat="1" applyFont="1" applyFill="1" applyBorder="1" applyAlignment="1" applyProtection="1">
      <alignment horizontal="left" vertical="center" wrapText="1"/>
      <protection locked="0"/>
    </xf>
    <xf numFmtId="0" fontId="22" fillId="6" borderId="15" xfId="0" applyNumberFormat="1" applyFont="1" applyFill="1" applyBorder="1" applyAlignment="1" applyProtection="1">
      <alignment horizontal="left" vertical="center" wrapText="1"/>
      <protection locked="0"/>
    </xf>
    <xf numFmtId="0" fontId="22" fillId="6" borderId="19" xfId="0" applyNumberFormat="1" applyFont="1" applyFill="1" applyBorder="1" applyAlignment="1" applyProtection="1">
      <alignment horizontal="left" vertical="center" wrapText="1"/>
      <protection locked="0"/>
    </xf>
    <xf numFmtId="0" fontId="22" fillId="6" borderId="0" xfId="0" applyNumberFormat="1" applyFont="1" applyFill="1" applyBorder="1" applyAlignment="1" applyProtection="1">
      <alignment horizontal="left" vertical="center" wrapText="1"/>
      <protection locked="0"/>
    </xf>
    <xf numFmtId="0" fontId="22" fillId="6" borderId="20" xfId="0" applyNumberFormat="1" applyFont="1" applyFill="1" applyBorder="1" applyAlignment="1" applyProtection="1">
      <alignment horizontal="left" vertical="center" wrapText="1"/>
      <protection locked="0"/>
    </xf>
    <xf numFmtId="0" fontId="22" fillId="6" borderId="16" xfId="0" applyNumberFormat="1" applyFont="1" applyFill="1" applyBorder="1" applyAlignment="1" applyProtection="1">
      <alignment horizontal="left" vertical="center" wrapText="1"/>
      <protection locked="0"/>
    </xf>
    <xf numFmtId="0" fontId="22" fillId="6" borderId="17" xfId="0" applyNumberFormat="1" applyFont="1" applyFill="1" applyBorder="1" applyAlignment="1" applyProtection="1">
      <alignment horizontal="left" vertical="center" wrapText="1"/>
      <protection locked="0"/>
    </xf>
    <xf numFmtId="0" fontId="22" fillId="6" borderId="18" xfId="0" applyNumberFormat="1" applyFont="1" applyFill="1" applyBorder="1" applyAlignment="1" applyProtection="1">
      <alignment horizontal="left" vertical="center" wrapText="1"/>
      <protection locked="0"/>
    </xf>
    <xf numFmtId="58" fontId="0" fillId="6" borderId="17" xfId="0" applyNumberFormat="1" applyFont="1" applyFill="1" applyBorder="1" applyAlignment="1" applyProtection="1">
      <alignment horizontal="right" vertical="center"/>
      <protection locked="0"/>
    </xf>
    <xf numFmtId="49" fontId="0" fillId="0" borderId="13" xfId="0" applyNumberFormat="1" applyBorder="1" applyAlignment="1" applyProtection="1">
      <alignment horizontal="left" vertical="center" wrapText="1"/>
      <protection/>
    </xf>
    <xf numFmtId="49" fontId="0" fillId="0" borderId="14" xfId="0" applyNumberFormat="1" applyBorder="1" applyAlignment="1" applyProtection="1">
      <alignment horizontal="left" vertical="center" wrapText="1"/>
      <protection/>
    </xf>
    <xf numFmtId="49" fontId="0" fillId="0" borderId="15" xfId="0" applyNumberFormat="1" applyBorder="1" applyAlignment="1" applyProtection="1">
      <alignment horizontal="left" vertical="center" wrapText="1"/>
      <protection/>
    </xf>
    <xf numFmtId="49" fontId="0" fillId="0" borderId="16" xfId="0" applyNumberFormat="1" applyBorder="1" applyAlignment="1" applyProtection="1">
      <alignment horizontal="left" vertical="center" wrapText="1"/>
      <protection/>
    </xf>
    <xf numFmtId="49" fontId="0" fillId="0" borderId="17" xfId="0" applyNumberFormat="1" applyBorder="1" applyAlignment="1" applyProtection="1">
      <alignment horizontal="left" vertical="center" wrapText="1"/>
      <protection/>
    </xf>
    <xf numFmtId="49" fontId="0" fillId="0" borderId="18" xfId="0" applyNumberFormat="1" applyBorder="1" applyAlignment="1" applyProtection="1">
      <alignment horizontal="left" vertical="center" wrapText="1"/>
      <protection/>
    </xf>
    <xf numFmtId="49" fontId="0" fillId="0" borderId="37" xfId="0" applyNumberFormat="1" applyBorder="1" applyAlignment="1" applyProtection="1">
      <alignment horizontal="left" indent="1"/>
      <protection/>
    </xf>
    <xf numFmtId="49" fontId="0" fillId="0" borderId="38" xfId="0" applyNumberFormat="1" applyBorder="1" applyAlignment="1" applyProtection="1">
      <alignment horizontal="left" indent="1"/>
      <protection/>
    </xf>
    <xf numFmtId="49" fontId="0" fillId="0" borderId="39" xfId="0" applyNumberFormat="1" applyBorder="1" applyAlignment="1" applyProtection="1">
      <alignment horizontal="left" indent="1"/>
      <protection/>
    </xf>
    <xf numFmtId="49" fontId="0" fillId="0" borderId="40" xfId="0" applyNumberFormat="1" applyBorder="1" applyAlignment="1" applyProtection="1">
      <alignment horizontal="left" indent="1"/>
      <protection/>
    </xf>
    <xf numFmtId="49" fontId="0" fillId="0" borderId="41" xfId="0" applyNumberFormat="1" applyBorder="1" applyAlignment="1" applyProtection="1">
      <alignment horizontal="left" indent="1"/>
      <protection/>
    </xf>
    <xf numFmtId="49" fontId="0" fillId="0" borderId="42" xfId="0" applyNumberFormat="1" applyBorder="1" applyAlignment="1" applyProtection="1">
      <alignment horizontal="left" indent="1"/>
      <protection/>
    </xf>
    <xf numFmtId="49" fontId="0" fillId="0" borderId="13" xfId="0" applyNumberFormat="1" applyBorder="1" applyAlignment="1" applyProtection="1">
      <alignment horizontal="center" vertical="top" textRotation="255"/>
      <protection/>
    </xf>
    <xf numFmtId="49" fontId="0" fillId="0" borderId="15" xfId="0" applyNumberFormat="1" applyBorder="1" applyAlignment="1" applyProtection="1">
      <alignment horizontal="center" vertical="top" textRotation="255"/>
      <protection/>
    </xf>
    <xf numFmtId="49" fontId="0" fillId="0" borderId="19" xfId="0" applyNumberFormat="1" applyBorder="1" applyAlignment="1" applyProtection="1">
      <alignment horizontal="center" vertical="top" textRotation="255"/>
      <protection/>
    </xf>
    <xf numFmtId="49" fontId="0" fillId="0" borderId="20" xfId="0" applyNumberFormat="1" applyBorder="1" applyAlignment="1" applyProtection="1">
      <alignment horizontal="center" vertical="top" textRotation="255"/>
      <protection/>
    </xf>
    <xf numFmtId="49" fontId="0" fillId="0" borderId="16" xfId="0" applyNumberFormat="1" applyBorder="1" applyAlignment="1" applyProtection="1">
      <alignment horizontal="center" vertical="top" textRotation="255"/>
      <protection/>
    </xf>
    <xf numFmtId="49" fontId="0" fillId="0" borderId="18" xfId="0" applyNumberFormat="1" applyBorder="1" applyAlignment="1" applyProtection="1">
      <alignment horizontal="center" vertical="top" textRotation="255"/>
      <protection/>
    </xf>
    <xf numFmtId="49" fontId="0" fillId="0" borderId="13" xfId="0" applyNumberFormat="1" applyBorder="1" applyAlignment="1" applyProtection="1">
      <alignment horizontal="center" vertical="top" wrapText="1"/>
      <protection/>
    </xf>
    <xf numFmtId="49" fontId="0" fillId="0" borderId="19" xfId="0" applyNumberFormat="1" applyBorder="1" applyAlignment="1" applyProtection="1">
      <alignment horizontal="center" vertical="top" wrapText="1"/>
      <protection/>
    </xf>
    <xf numFmtId="49" fontId="0" fillId="0" borderId="16" xfId="0" applyNumberFormat="1" applyBorder="1" applyAlignment="1" applyProtection="1">
      <alignment horizontal="center" vertical="top" wrapText="1"/>
      <protection/>
    </xf>
    <xf numFmtId="49" fontId="0" fillId="0" borderId="17" xfId="0" applyNumberFormat="1" applyBorder="1" applyAlignment="1" applyProtection="1">
      <alignment horizontal="center" vertical="top" wrapText="1"/>
      <protection/>
    </xf>
    <xf numFmtId="49" fontId="0" fillId="0" borderId="18" xfId="0" applyNumberFormat="1" applyBorder="1" applyAlignment="1" applyProtection="1">
      <alignment horizontal="center" vertical="top" wrapText="1"/>
      <protection/>
    </xf>
    <xf numFmtId="176" fontId="0" fillId="6" borderId="10" xfId="0" applyNumberFormat="1" applyFill="1" applyBorder="1" applyAlignment="1" applyProtection="1">
      <alignment vertical="center"/>
      <protection locked="0"/>
    </xf>
    <xf numFmtId="176" fontId="0" fillId="6" borderId="11" xfId="0" applyNumberFormat="1" applyFill="1" applyBorder="1" applyAlignment="1" applyProtection="1">
      <alignment vertical="center"/>
      <protection locked="0"/>
    </xf>
    <xf numFmtId="176" fontId="0" fillId="0" borderId="11" xfId="0" applyNumberFormat="1" applyFill="1" applyBorder="1" applyAlignment="1" applyProtection="1">
      <alignment horizontal="right" vertical="center"/>
      <protection/>
    </xf>
    <xf numFmtId="196" fontId="0" fillId="6" borderId="10" xfId="0" applyNumberFormat="1" applyFill="1" applyBorder="1" applyAlignment="1" applyProtection="1">
      <alignment vertical="center"/>
      <protection locked="0"/>
    </xf>
    <xf numFmtId="196" fontId="0" fillId="6" borderId="11" xfId="0" applyNumberFormat="1" applyFill="1" applyBorder="1" applyAlignment="1" applyProtection="1">
      <alignment vertical="center"/>
      <protection locked="0"/>
    </xf>
    <xf numFmtId="49" fontId="0" fillId="0" borderId="11" xfId="0" applyNumberFormat="1" applyBorder="1" applyAlignment="1" applyProtection="1">
      <alignment horizontal="right" vertical="center"/>
      <protection/>
    </xf>
    <xf numFmtId="49" fontId="0" fillId="0" borderId="12" xfId="0" applyNumberFormat="1" applyBorder="1" applyAlignment="1" applyProtection="1">
      <alignment horizontal="right" vertical="center"/>
      <protection/>
    </xf>
    <xf numFmtId="49" fontId="0" fillId="0" borderId="13" xfId="0" applyNumberFormat="1" applyBorder="1" applyAlignment="1" applyProtection="1">
      <alignment horizontal="center" vertical="top"/>
      <protection/>
    </xf>
    <xf numFmtId="49" fontId="0" fillId="0" borderId="15" xfId="0" applyNumberFormat="1" applyBorder="1" applyAlignment="1" applyProtection="1">
      <alignment horizontal="center" vertical="top"/>
      <protection/>
    </xf>
    <xf numFmtId="49" fontId="0" fillId="0" borderId="19" xfId="0" applyNumberFormat="1" applyBorder="1" applyAlignment="1" applyProtection="1">
      <alignment horizontal="center" vertical="top"/>
      <protection/>
    </xf>
    <xf numFmtId="49" fontId="0" fillId="0" borderId="20" xfId="0" applyNumberFormat="1" applyBorder="1" applyAlignment="1" applyProtection="1">
      <alignment horizontal="center" vertical="top"/>
      <protection/>
    </xf>
    <xf numFmtId="49" fontId="0" fillId="0" borderId="16" xfId="0" applyNumberFormat="1" applyBorder="1" applyAlignment="1" applyProtection="1">
      <alignment horizontal="center" vertical="top"/>
      <protection/>
    </xf>
    <xf numFmtId="49" fontId="0" fillId="0" borderId="17" xfId="0" applyNumberFormat="1" applyBorder="1" applyAlignment="1" applyProtection="1">
      <alignment horizontal="center" vertical="top"/>
      <protection/>
    </xf>
    <xf numFmtId="49" fontId="0" fillId="0" borderId="18" xfId="0" applyNumberFormat="1" applyBorder="1" applyAlignment="1" applyProtection="1">
      <alignment horizontal="center" vertical="top"/>
      <protection/>
    </xf>
    <xf numFmtId="176" fontId="0" fillId="6" borderId="11" xfId="0" applyNumberFormat="1" applyFill="1" applyBorder="1" applyAlignment="1" applyProtection="1">
      <alignment horizontal="center" vertical="center"/>
      <protection locked="0"/>
    </xf>
    <xf numFmtId="49" fontId="0" fillId="0" borderId="16" xfId="0" applyNumberFormat="1" applyBorder="1" applyAlignment="1" applyProtection="1">
      <alignment horizontal="center" vertical="center" textRotation="255"/>
      <protection/>
    </xf>
    <xf numFmtId="49" fontId="0" fillId="0" borderId="18" xfId="0" applyNumberFormat="1" applyBorder="1" applyAlignment="1" applyProtection="1">
      <alignment horizontal="center" vertical="center" textRotation="255"/>
      <protection/>
    </xf>
    <xf numFmtId="49" fontId="0" fillId="0" borderId="11" xfId="0" applyNumberFormat="1" applyFill="1" applyBorder="1" applyAlignment="1" applyProtection="1">
      <alignment horizontal="right" vertical="center"/>
      <protection locked="0"/>
    </xf>
    <xf numFmtId="0" fontId="0" fillId="0" borderId="11" xfId="0" applyNumberFormat="1" applyBorder="1" applyAlignment="1" applyProtection="1">
      <alignment horizontal="right" vertical="center"/>
      <protection/>
    </xf>
    <xf numFmtId="0" fontId="0" fillId="0" borderId="12" xfId="0" applyNumberFormat="1" applyBorder="1" applyAlignment="1" applyProtection="1">
      <alignment horizontal="right" vertical="center"/>
      <protection/>
    </xf>
    <xf numFmtId="49" fontId="0" fillId="0" borderId="11" xfId="0" applyNumberFormat="1" applyFill="1" applyBorder="1" applyAlignment="1" applyProtection="1">
      <alignment horizontal="right" vertical="center"/>
      <protection/>
    </xf>
    <xf numFmtId="176" fontId="0" fillId="0" borderId="10" xfId="0" applyNumberFormat="1" applyFont="1" applyFill="1" applyBorder="1" applyAlignment="1" applyProtection="1">
      <alignment vertical="center"/>
      <protection/>
    </xf>
    <xf numFmtId="176" fontId="0" fillId="0" borderId="11" xfId="0" applyNumberFormat="1" applyFont="1" applyFill="1" applyBorder="1" applyAlignment="1" applyProtection="1">
      <alignment vertical="center"/>
      <protection/>
    </xf>
    <xf numFmtId="49" fontId="0" fillId="6" borderId="10" xfId="0" applyNumberFormat="1" applyFill="1" applyBorder="1" applyAlignment="1" applyProtection="1">
      <alignment horizontal="left" vertical="center" indent="1"/>
      <protection locked="0"/>
    </xf>
    <xf numFmtId="49" fontId="0" fillId="0" borderId="38" xfId="0" applyNumberFormat="1" applyFont="1" applyBorder="1" applyAlignment="1" applyProtection="1">
      <alignment horizontal="left" indent="1"/>
      <protection/>
    </xf>
    <xf numFmtId="49" fontId="0" fillId="0" borderId="39" xfId="0" applyNumberFormat="1" applyFont="1" applyBorder="1" applyAlignment="1" applyProtection="1">
      <alignment horizontal="left" indent="1"/>
      <protection/>
    </xf>
    <xf numFmtId="49" fontId="0" fillId="0" borderId="40" xfId="0" applyNumberFormat="1" applyFont="1" applyBorder="1" applyAlignment="1" applyProtection="1">
      <alignment horizontal="left" indent="1"/>
      <protection/>
    </xf>
    <xf numFmtId="49" fontId="0" fillId="0" borderId="41" xfId="0" applyNumberFormat="1" applyFont="1" applyBorder="1" applyAlignment="1" applyProtection="1">
      <alignment horizontal="left" indent="1"/>
      <protection/>
    </xf>
    <xf numFmtId="49" fontId="0" fillId="0" borderId="42" xfId="0" applyNumberFormat="1" applyFont="1" applyBorder="1" applyAlignment="1" applyProtection="1">
      <alignment horizontal="left" indent="1"/>
      <protection/>
    </xf>
    <xf numFmtId="0" fontId="0" fillId="0" borderId="14" xfId="0" applyBorder="1" applyAlignment="1" applyProtection="1">
      <alignment vertical="center"/>
      <protection/>
    </xf>
    <xf numFmtId="0" fontId="0" fillId="0" borderId="15" xfId="0" applyBorder="1" applyAlignment="1" applyProtection="1">
      <alignment vertical="center"/>
      <protection/>
    </xf>
    <xf numFmtId="49" fontId="0" fillId="0" borderId="17" xfId="0" applyNumberFormat="1" applyFont="1" applyBorder="1" applyAlignment="1" applyProtection="1">
      <alignment horizontal="center" vertical="center"/>
      <protection/>
    </xf>
    <xf numFmtId="49" fontId="0" fillId="0" borderId="18" xfId="0" applyNumberFormat="1" applyFont="1" applyBorder="1" applyAlignment="1" applyProtection="1">
      <alignment horizontal="center" vertical="center"/>
      <protection/>
    </xf>
    <xf numFmtId="49" fontId="0" fillId="0" borderId="16" xfId="0" applyNumberFormat="1" applyBorder="1" applyAlignment="1" applyProtection="1">
      <alignment horizontal="center" vertical="center" shrinkToFit="1"/>
      <protection/>
    </xf>
    <xf numFmtId="49" fontId="0" fillId="0" borderId="17" xfId="0" applyNumberFormat="1" applyBorder="1" applyAlignment="1" applyProtection="1">
      <alignment horizontal="center" vertical="center" shrinkToFit="1"/>
      <protection/>
    </xf>
    <xf numFmtId="49" fontId="0" fillId="0" borderId="18" xfId="0" applyNumberFormat="1" applyBorder="1" applyAlignment="1" applyProtection="1">
      <alignment horizontal="center" vertical="center" shrinkToFit="1"/>
      <protection/>
    </xf>
    <xf numFmtId="49" fontId="0" fillId="0" borderId="10" xfId="0" applyNumberFormat="1" applyBorder="1" applyAlignment="1" applyProtection="1">
      <alignment vertical="center"/>
      <protection/>
    </xf>
    <xf numFmtId="49" fontId="0" fillId="0" borderId="12" xfId="0" applyNumberFormat="1" applyBorder="1" applyAlignment="1" applyProtection="1">
      <alignment vertical="center"/>
      <protection/>
    </xf>
    <xf numFmtId="177" fontId="0" fillId="6" borderId="10" xfId="0" applyNumberFormat="1" applyFill="1" applyBorder="1" applyAlignment="1" applyProtection="1">
      <alignment vertical="center"/>
      <protection locked="0"/>
    </xf>
    <xf numFmtId="177" fontId="0" fillId="6" borderId="11" xfId="0" applyNumberFormat="1" applyFill="1" applyBorder="1" applyAlignment="1" applyProtection="1">
      <alignment vertical="center"/>
      <protection locked="0"/>
    </xf>
    <xf numFmtId="177" fontId="0" fillId="6" borderId="11" xfId="0" applyNumberFormat="1" applyFont="1" applyFill="1" applyBorder="1" applyAlignment="1" applyProtection="1">
      <alignment vertical="center"/>
      <protection locked="0"/>
    </xf>
    <xf numFmtId="177" fontId="0" fillId="0" borderId="10" xfId="0" applyNumberFormat="1" applyFill="1" applyBorder="1" applyAlignment="1" applyProtection="1">
      <alignment vertical="center"/>
      <protection/>
    </xf>
    <xf numFmtId="177" fontId="0" fillId="0" borderId="11" xfId="0" applyNumberFormat="1" applyFill="1" applyBorder="1" applyAlignment="1" applyProtection="1">
      <alignment vertical="center"/>
      <protection/>
    </xf>
    <xf numFmtId="177" fontId="0" fillId="6" borderId="10" xfId="0" applyNumberFormat="1" applyFont="1" applyFill="1" applyBorder="1" applyAlignment="1" applyProtection="1">
      <alignment vertical="center"/>
      <protection locked="0"/>
    </xf>
    <xf numFmtId="177" fontId="0" fillId="0" borderId="10" xfId="0" applyNumberFormat="1" applyBorder="1" applyAlignment="1" applyProtection="1">
      <alignment vertical="center"/>
      <protection/>
    </xf>
    <xf numFmtId="177" fontId="0" fillId="0" borderId="11" xfId="0" applyNumberFormat="1" applyBorder="1" applyAlignment="1" applyProtection="1">
      <alignment vertical="center"/>
      <protection/>
    </xf>
    <xf numFmtId="49" fontId="0" fillId="0" borderId="10" xfId="0" applyNumberFormat="1" applyFont="1" applyBorder="1" applyAlignment="1" applyProtection="1">
      <alignment horizontal="center" vertical="center"/>
      <protection/>
    </xf>
    <xf numFmtId="197" fontId="0" fillId="6" borderId="10" xfId="0" applyNumberFormat="1" applyFont="1" applyFill="1" applyBorder="1" applyAlignment="1" applyProtection="1">
      <alignment horizontal="left" vertical="center"/>
      <protection locked="0"/>
    </xf>
    <xf numFmtId="197" fontId="0" fillId="6" borderId="11" xfId="0" applyNumberFormat="1" applyFont="1" applyFill="1" applyBorder="1" applyAlignment="1" applyProtection="1">
      <alignment horizontal="left" vertical="center"/>
      <protection locked="0"/>
    </xf>
    <xf numFmtId="197" fontId="0" fillId="6" borderId="12" xfId="0" applyNumberFormat="1" applyFont="1" applyFill="1" applyBorder="1" applyAlignment="1" applyProtection="1">
      <alignment horizontal="left" vertical="center"/>
      <protection locked="0"/>
    </xf>
    <xf numFmtId="49" fontId="0" fillId="6" borderId="10" xfId="0" applyNumberFormat="1" applyFill="1" applyBorder="1" applyAlignment="1" applyProtection="1">
      <alignment vertical="center" shrinkToFit="1"/>
      <protection locked="0"/>
    </xf>
    <xf numFmtId="49" fontId="0" fillId="6" borderId="11" xfId="0" applyNumberFormat="1" applyFill="1" applyBorder="1" applyAlignment="1" applyProtection="1">
      <alignment vertical="center" shrinkToFit="1"/>
      <protection locked="0"/>
    </xf>
    <xf numFmtId="49" fontId="0" fillId="6" borderId="12" xfId="0" applyNumberFormat="1" applyFill="1" applyBorder="1" applyAlignment="1" applyProtection="1">
      <alignment vertical="center" shrinkToFit="1"/>
      <protection locked="0"/>
    </xf>
    <xf numFmtId="49" fontId="0" fillId="6" borderId="10" xfId="0" applyNumberFormat="1" applyFont="1" applyFill="1" applyBorder="1" applyAlignment="1" applyProtection="1">
      <alignment horizontal="left" vertical="center" indent="1"/>
      <protection locked="0"/>
    </xf>
    <xf numFmtId="193" fontId="0" fillId="6" borderId="10" xfId="0" applyNumberFormat="1" applyFont="1" applyFill="1" applyBorder="1" applyAlignment="1" applyProtection="1">
      <alignment horizontal="left" vertical="center"/>
      <protection locked="0"/>
    </xf>
    <xf numFmtId="193" fontId="0" fillId="6" borderId="11" xfId="0" applyNumberFormat="1" applyFont="1" applyFill="1" applyBorder="1" applyAlignment="1" applyProtection="1">
      <alignment horizontal="left" vertical="center"/>
      <protection locked="0"/>
    </xf>
    <xf numFmtId="193" fontId="0" fillId="6" borderId="12" xfId="0" applyNumberFormat="1"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protection/>
    </xf>
    <xf numFmtId="49" fontId="0" fillId="0" borderId="12" xfId="0" applyNumberFormat="1" applyFont="1" applyFill="1" applyBorder="1" applyAlignment="1" applyProtection="1">
      <alignment horizontal="center" vertical="center"/>
      <protection/>
    </xf>
    <xf numFmtId="49" fontId="0" fillId="6" borderId="16" xfId="0" applyNumberFormat="1" applyFont="1" applyFill="1" applyBorder="1" applyAlignment="1" applyProtection="1">
      <alignment horizontal="center" vertical="center"/>
      <protection locked="0"/>
    </xf>
    <xf numFmtId="49" fontId="0" fillId="6" borderId="17" xfId="0" applyNumberFormat="1" applyFont="1" applyFill="1" applyBorder="1" applyAlignment="1" applyProtection="1">
      <alignment horizontal="center" vertical="center"/>
      <protection locked="0"/>
    </xf>
    <xf numFmtId="49" fontId="0" fillId="6" borderId="18" xfId="0" applyNumberFormat="1" applyFont="1" applyFill="1" applyBorder="1" applyAlignment="1" applyProtection="1">
      <alignment horizontal="center" vertical="center"/>
      <protection locked="0"/>
    </xf>
    <xf numFmtId="49" fontId="0" fillId="6" borderId="17" xfId="0" applyNumberFormat="1" applyFill="1" applyBorder="1" applyAlignment="1" applyProtection="1">
      <alignment vertical="center"/>
      <protection locked="0"/>
    </xf>
    <xf numFmtId="49" fontId="0" fillId="6" borderId="17" xfId="0" applyNumberFormat="1" applyFill="1" applyBorder="1" applyAlignment="1" applyProtection="1">
      <alignment vertical="center" shrinkToFit="1"/>
      <protection locked="0"/>
    </xf>
    <xf numFmtId="49" fontId="0" fillId="0" borderId="13" xfId="0" applyNumberFormat="1" applyBorder="1" applyAlignment="1" applyProtection="1">
      <alignment vertical="center"/>
      <protection/>
    </xf>
    <xf numFmtId="49" fontId="0" fillId="0" borderId="15" xfId="0" applyNumberFormat="1" applyBorder="1" applyAlignment="1" applyProtection="1">
      <alignment vertical="center"/>
      <protection/>
    </xf>
    <xf numFmtId="190" fontId="0" fillId="6" borderId="16" xfId="0" applyNumberFormat="1" applyFill="1" applyBorder="1" applyAlignment="1" applyProtection="1">
      <alignment horizontal="right" vertical="center"/>
      <protection locked="0"/>
    </xf>
    <xf numFmtId="190" fontId="0" fillId="6" borderId="17" xfId="0" applyNumberFormat="1" applyFill="1" applyBorder="1" applyAlignment="1" applyProtection="1">
      <alignment horizontal="right" vertical="center"/>
      <protection locked="0"/>
    </xf>
    <xf numFmtId="49" fontId="0" fillId="6" borderId="17" xfId="0" applyNumberFormat="1" applyFont="1" applyFill="1" applyBorder="1" applyAlignment="1" applyProtection="1">
      <alignment vertical="center"/>
      <protection locked="0"/>
    </xf>
    <xf numFmtId="177" fontId="0" fillId="6" borderId="13" xfId="0" applyNumberFormat="1" applyFont="1" applyFill="1" applyBorder="1" applyAlignment="1" applyProtection="1">
      <alignment vertical="center"/>
      <protection locked="0"/>
    </xf>
    <xf numFmtId="49" fontId="0" fillId="0" borderId="36" xfId="0" applyNumberFormat="1" applyBorder="1" applyAlignment="1" applyProtection="1">
      <alignment horizontal="center" vertical="top" textRotation="255" wrapText="1"/>
      <protection/>
    </xf>
    <xf numFmtId="12" fontId="0" fillId="0" borderId="14" xfId="0" applyNumberFormat="1" applyFill="1" applyBorder="1" applyAlignment="1" applyProtection="1">
      <alignment horizontal="center" vertical="center"/>
      <protection/>
    </xf>
    <xf numFmtId="12" fontId="0" fillId="0" borderId="15" xfId="0" applyNumberFormat="1" applyFill="1" applyBorder="1" applyAlignment="1" applyProtection="1">
      <alignment horizontal="center" vertical="center"/>
      <protection/>
    </xf>
    <xf numFmtId="49" fontId="0" fillId="0" borderId="21" xfId="0" applyNumberFormat="1" applyFill="1" applyBorder="1" applyAlignment="1" applyProtection="1">
      <alignment horizontal="center" vertical="center"/>
      <protection/>
    </xf>
    <xf numFmtId="49" fontId="0" fillId="0" borderId="22" xfId="0" applyNumberFormat="1" applyFill="1" applyBorder="1" applyAlignment="1" applyProtection="1">
      <alignment horizontal="center" vertical="center"/>
      <protection/>
    </xf>
    <xf numFmtId="49" fontId="0" fillId="0" borderId="17" xfId="0" applyNumberFormat="1" applyFill="1" applyBorder="1" applyAlignment="1" applyProtection="1">
      <alignment horizontal="center" vertical="center" wrapText="1"/>
      <protection/>
    </xf>
    <xf numFmtId="177" fontId="0" fillId="6" borderId="13" xfId="0" applyNumberFormat="1" applyFill="1" applyBorder="1" applyAlignment="1" applyProtection="1">
      <alignment horizontal="right" vertical="center"/>
      <protection locked="0"/>
    </xf>
    <xf numFmtId="177" fontId="0" fillId="6" borderId="14" xfId="0" applyNumberFormat="1" applyFill="1" applyBorder="1" applyAlignment="1" applyProtection="1">
      <alignment horizontal="right" vertical="center"/>
      <protection locked="0"/>
    </xf>
    <xf numFmtId="177" fontId="0" fillId="6" borderId="13" xfId="0" applyNumberFormat="1" applyFill="1" applyBorder="1" applyAlignment="1" applyProtection="1">
      <alignment vertical="center"/>
      <protection locked="0"/>
    </xf>
    <xf numFmtId="49" fontId="0" fillId="6" borderId="10" xfId="0" applyNumberFormat="1" applyFill="1" applyBorder="1" applyAlignment="1" applyProtection="1">
      <alignment horizontal="center" vertical="center" wrapText="1"/>
      <protection locked="0"/>
    </xf>
    <xf numFmtId="49" fontId="0" fillId="6" borderId="11" xfId="0" applyNumberFormat="1" applyFill="1" applyBorder="1" applyAlignment="1" applyProtection="1">
      <alignment horizontal="center" vertical="center" wrapText="1"/>
      <protection locked="0"/>
    </xf>
    <xf numFmtId="49" fontId="0" fillId="6" borderId="12" xfId="0" applyNumberFormat="1" applyFill="1" applyBorder="1" applyAlignment="1" applyProtection="1">
      <alignment horizontal="center" vertical="center" wrapText="1"/>
      <protection locked="0"/>
    </xf>
    <xf numFmtId="49" fontId="0" fillId="6" borderId="10" xfId="0" applyNumberFormat="1" applyFill="1" applyBorder="1" applyAlignment="1" applyProtection="1">
      <alignment vertical="center" wrapText="1"/>
      <protection locked="0"/>
    </xf>
    <xf numFmtId="49" fontId="0" fillId="6" borderId="11" xfId="0" applyNumberFormat="1" applyFill="1" applyBorder="1" applyAlignment="1" applyProtection="1">
      <alignment vertical="center" wrapText="1"/>
      <protection locked="0"/>
    </xf>
    <xf numFmtId="49" fontId="0" fillId="6" borderId="12" xfId="0" applyNumberFormat="1" applyFill="1" applyBorder="1" applyAlignment="1" applyProtection="1">
      <alignment vertical="center" wrapText="1"/>
      <protection locked="0"/>
    </xf>
    <xf numFmtId="49" fontId="0" fillId="6" borderId="10" xfId="0" applyNumberFormat="1" applyFill="1" applyBorder="1" applyAlignment="1" applyProtection="1">
      <alignment horizontal="center" vertical="center"/>
      <protection locked="0"/>
    </xf>
    <xf numFmtId="49" fontId="0" fillId="6" borderId="12" xfId="0" applyNumberFormat="1" applyFill="1" applyBorder="1" applyAlignment="1" applyProtection="1">
      <alignment horizontal="center" vertical="center"/>
      <protection locked="0"/>
    </xf>
    <xf numFmtId="49" fontId="0" fillId="0" borderId="10" xfId="0" applyNumberFormat="1" applyBorder="1" applyAlignment="1" applyProtection="1">
      <alignment horizontal="center" vertical="center" wrapText="1"/>
      <protection/>
    </xf>
    <xf numFmtId="49" fontId="0" fillId="0" borderId="11" xfId="0" applyNumberFormat="1" applyBorder="1" applyAlignment="1" applyProtection="1">
      <alignment horizontal="center" vertical="center" wrapText="1"/>
      <protection/>
    </xf>
    <xf numFmtId="49" fontId="0" fillId="0" borderId="12" xfId="0" applyNumberFormat="1" applyBorder="1" applyAlignment="1" applyProtection="1">
      <alignment horizontal="center" vertical="center" wrapText="1"/>
      <protection/>
    </xf>
    <xf numFmtId="49" fontId="0" fillId="6" borderId="10" xfId="0" applyNumberFormat="1" applyFill="1" applyBorder="1" applyAlignment="1" applyProtection="1">
      <alignment horizontal="left" vertical="center" wrapText="1"/>
      <protection locked="0"/>
    </xf>
    <xf numFmtId="49" fontId="0" fillId="6" borderId="11" xfId="0" applyNumberFormat="1" applyFill="1" applyBorder="1" applyAlignment="1" applyProtection="1">
      <alignment horizontal="left" vertical="center" wrapText="1"/>
      <protection locked="0"/>
    </xf>
    <xf numFmtId="49" fontId="0" fillId="6" borderId="12" xfId="0" applyNumberFormat="1" applyFill="1" applyBorder="1" applyAlignment="1" applyProtection="1">
      <alignment horizontal="left" vertical="center" wrapText="1"/>
      <protection locked="0"/>
    </xf>
    <xf numFmtId="49" fontId="0" fillId="6" borderId="10" xfId="0" applyNumberFormat="1" applyFont="1" applyFill="1" applyBorder="1" applyAlignment="1" applyProtection="1">
      <alignment vertical="center" wrapText="1"/>
      <protection locked="0"/>
    </xf>
    <xf numFmtId="49" fontId="0" fillId="6" borderId="11" xfId="0" applyNumberFormat="1" applyFont="1" applyFill="1" applyBorder="1" applyAlignment="1" applyProtection="1">
      <alignment vertical="center" wrapText="1"/>
      <protection locked="0"/>
    </xf>
    <xf numFmtId="49" fontId="0" fillId="6" borderId="12" xfId="0" applyNumberFormat="1" applyFont="1" applyFill="1" applyBorder="1" applyAlignment="1" applyProtection="1">
      <alignment vertical="center" wrapText="1"/>
      <protection locked="0"/>
    </xf>
    <xf numFmtId="49" fontId="0" fillId="6" borderId="10" xfId="0" applyNumberFormat="1" applyFont="1" applyFill="1" applyBorder="1" applyAlignment="1" applyProtection="1">
      <alignment horizontal="center" vertical="center" wrapText="1"/>
      <protection locked="0"/>
    </xf>
    <xf numFmtId="49" fontId="0" fillId="6" borderId="11" xfId="0" applyNumberFormat="1" applyFont="1" applyFill="1" applyBorder="1" applyAlignment="1" applyProtection="1">
      <alignment horizontal="center" vertical="center" wrapText="1"/>
      <protection locked="0"/>
    </xf>
    <xf numFmtId="49" fontId="0" fillId="6" borderId="12" xfId="0" applyNumberFormat="1" applyFont="1" applyFill="1" applyBorder="1" applyAlignment="1" applyProtection="1">
      <alignment horizontal="center" vertical="center" wrapText="1"/>
      <protection locked="0"/>
    </xf>
    <xf numFmtId="49" fontId="0" fillId="6" borderId="10" xfId="0" applyNumberFormat="1" applyFill="1" applyBorder="1" applyAlignment="1" applyProtection="1">
      <alignment horizontal="left" vertical="center" shrinkToFit="1"/>
      <protection locked="0"/>
    </xf>
    <xf numFmtId="49" fontId="0" fillId="6" borderId="11" xfId="0" applyNumberFormat="1" applyFill="1" applyBorder="1" applyAlignment="1" applyProtection="1">
      <alignment horizontal="left" vertical="center" shrinkToFit="1"/>
      <protection locked="0"/>
    </xf>
    <xf numFmtId="49" fontId="0" fillId="6" borderId="12" xfId="0" applyNumberFormat="1" applyFill="1" applyBorder="1" applyAlignment="1" applyProtection="1">
      <alignment horizontal="left" vertical="center" shrinkToFit="1"/>
      <protection locked="0"/>
    </xf>
    <xf numFmtId="38" fontId="0" fillId="0" borderId="13" xfId="48" applyFont="1" applyFill="1" applyBorder="1" applyAlignment="1" applyProtection="1">
      <alignment vertical="center"/>
      <protection/>
    </xf>
    <xf numFmtId="38" fontId="0" fillId="0" borderId="14" xfId="48" applyFont="1" applyFill="1" applyBorder="1" applyAlignment="1" applyProtection="1">
      <alignment vertical="center"/>
      <protection/>
    </xf>
    <xf numFmtId="49" fontId="0" fillId="0" borderId="34" xfId="0" applyNumberFormat="1" applyFill="1" applyBorder="1" applyAlignment="1" applyProtection="1">
      <alignment horizontal="left"/>
      <protection/>
    </xf>
    <xf numFmtId="49" fontId="0" fillId="0" borderId="36" xfId="0" applyNumberFormat="1" applyFill="1" applyBorder="1" applyAlignment="1" applyProtection="1">
      <alignment horizontal="center" vertical="center" wrapText="1"/>
      <protection/>
    </xf>
    <xf numFmtId="38" fontId="0" fillId="6" borderId="13" xfId="48" applyFont="1" applyFill="1" applyBorder="1" applyAlignment="1" applyProtection="1">
      <alignment vertical="center" wrapText="1"/>
      <protection locked="0"/>
    </xf>
    <xf numFmtId="38" fontId="0" fillId="6" borderId="13" xfId="48" applyFont="1" applyFill="1" applyBorder="1" applyAlignment="1" applyProtection="1">
      <alignment horizontal="right" vertical="center"/>
      <protection locked="0"/>
    </xf>
    <xf numFmtId="38" fontId="0" fillId="6" borderId="14" xfId="48" applyFont="1" applyFill="1" applyBorder="1" applyAlignment="1" applyProtection="1">
      <alignment horizontal="right" vertical="center"/>
      <protection locked="0"/>
    </xf>
    <xf numFmtId="38" fontId="22" fillId="6" borderId="13" xfId="48" applyFont="1" applyFill="1" applyBorder="1" applyAlignment="1" applyProtection="1">
      <alignment vertical="center"/>
      <protection locked="0"/>
    </xf>
    <xf numFmtId="38" fontId="22" fillId="6" borderId="14" xfId="48" applyFont="1" applyFill="1" applyBorder="1" applyAlignment="1" applyProtection="1">
      <alignment vertical="center"/>
      <protection locked="0"/>
    </xf>
    <xf numFmtId="49" fontId="0" fillId="0" borderId="13" xfId="0" applyNumberFormat="1" applyBorder="1" applyAlignment="1" applyProtection="1">
      <alignment horizontal="left" vertical="center"/>
      <protection/>
    </xf>
    <xf numFmtId="49" fontId="0" fillId="0" borderId="14" xfId="0" applyNumberFormat="1" applyBorder="1" applyAlignment="1" applyProtection="1">
      <alignment horizontal="left" vertical="center"/>
      <protection/>
    </xf>
    <xf numFmtId="49" fontId="0" fillId="0" borderId="15" xfId="0" applyNumberFormat="1" applyBorder="1" applyAlignment="1" applyProtection="1">
      <alignment horizontal="left" vertical="center"/>
      <protection/>
    </xf>
    <xf numFmtId="49" fontId="0" fillId="0" borderId="16" xfId="0" applyNumberFormat="1" applyBorder="1" applyAlignment="1" applyProtection="1">
      <alignment horizontal="left" vertical="center"/>
      <protection/>
    </xf>
    <xf numFmtId="49" fontId="0" fillId="0" borderId="17" xfId="0" applyNumberFormat="1" applyBorder="1" applyAlignment="1" applyProtection="1">
      <alignment horizontal="left" vertical="center"/>
      <protection/>
    </xf>
    <xf numFmtId="49" fontId="0" fillId="0" borderId="18" xfId="0" applyNumberFormat="1" applyBorder="1" applyAlignment="1" applyProtection="1">
      <alignment horizontal="left" vertical="center"/>
      <protection/>
    </xf>
    <xf numFmtId="0" fontId="0" fillId="6" borderId="13" xfId="0" applyNumberFormat="1" applyFill="1" applyBorder="1" applyAlignment="1" applyProtection="1">
      <alignment vertical="center"/>
      <protection locked="0"/>
    </xf>
    <xf numFmtId="0" fontId="0" fillId="6" borderId="14" xfId="0" applyNumberFormat="1" applyFill="1" applyBorder="1" applyAlignment="1" applyProtection="1">
      <alignment vertical="center"/>
      <protection locked="0"/>
    </xf>
    <xf numFmtId="190" fontId="0" fillId="6" borderId="16" xfId="0" applyNumberFormat="1" applyFont="1" applyFill="1" applyBorder="1" applyAlignment="1" applyProtection="1">
      <alignment vertical="center"/>
      <protection locked="0"/>
    </xf>
    <xf numFmtId="190" fontId="0" fillId="6" borderId="17" xfId="0" applyNumberFormat="1" applyFont="1" applyFill="1" applyBorder="1" applyAlignment="1" applyProtection="1">
      <alignment vertical="center"/>
      <protection locked="0"/>
    </xf>
    <xf numFmtId="49" fontId="0" fillId="6" borderId="13" xfId="0" applyNumberFormat="1" applyFill="1" applyBorder="1" applyAlignment="1" applyProtection="1">
      <alignment horizontal="left" vertical="center"/>
      <protection locked="0"/>
    </xf>
    <xf numFmtId="49" fontId="0" fillId="6" borderId="14" xfId="0" applyNumberFormat="1" applyFill="1" applyBorder="1" applyAlignment="1" applyProtection="1">
      <alignment horizontal="left" vertical="center"/>
      <protection locked="0"/>
    </xf>
    <xf numFmtId="49" fontId="0" fillId="6" borderId="15" xfId="0" applyNumberFormat="1" applyFill="1" applyBorder="1" applyAlignment="1" applyProtection="1">
      <alignment horizontal="left" vertical="center"/>
      <protection locked="0"/>
    </xf>
    <xf numFmtId="49" fontId="0" fillId="6" borderId="16" xfId="0" applyNumberFormat="1" applyFill="1" applyBorder="1" applyAlignment="1" applyProtection="1">
      <alignment horizontal="left" vertical="center"/>
      <protection locked="0"/>
    </xf>
    <xf numFmtId="49" fontId="0" fillId="6" borderId="17" xfId="0" applyNumberFormat="1" applyFill="1" applyBorder="1" applyAlignment="1" applyProtection="1">
      <alignment horizontal="left" vertical="center"/>
      <protection locked="0"/>
    </xf>
    <xf numFmtId="49" fontId="0" fillId="6" borderId="18" xfId="0" applyNumberFormat="1" applyFill="1" applyBorder="1" applyAlignment="1" applyProtection="1">
      <alignment horizontal="left" vertical="center"/>
      <protection locked="0"/>
    </xf>
    <xf numFmtId="177" fontId="0" fillId="0" borderId="13" xfId="0" applyNumberFormat="1" applyFill="1" applyBorder="1" applyAlignment="1" applyProtection="1">
      <alignment vertical="center"/>
      <protection/>
    </xf>
    <xf numFmtId="177" fontId="0" fillId="0" borderId="14" xfId="0" applyNumberFormat="1" applyFill="1" applyBorder="1" applyAlignment="1" applyProtection="1">
      <alignment vertical="center"/>
      <protection/>
    </xf>
    <xf numFmtId="0" fontId="0" fillId="0" borderId="13" xfId="0" applyNumberFormat="1" applyFill="1" applyBorder="1" applyAlignment="1" applyProtection="1">
      <alignment vertical="center"/>
      <protection/>
    </xf>
    <xf numFmtId="190" fontId="0" fillId="0" borderId="16" xfId="0" applyNumberFormat="1" applyFill="1" applyBorder="1" applyAlignment="1" applyProtection="1">
      <alignment vertical="center"/>
      <protection/>
    </xf>
    <xf numFmtId="190" fontId="0" fillId="0" borderId="17" xfId="0" applyNumberFormat="1" applyFill="1" applyBorder="1" applyAlignment="1" applyProtection="1">
      <alignment vertical="center"/>
      <protection/>
    </xf>
    <xf numFmtId="0" fontId="0" fillId="6" borderId="10" xfId="0" applyNumberFormat="1" applyFill="1" applyBorder="1" applyAlignment="1" applyProtection="1">
      <alignment vertical="center"/>
      <protection locked="0"/>
    </xf>
    <xf numFmtId="0" fontId="0" fillId="6" borderId="11" xfId="0" applyNumberFormat="1" applyFill="1" applyBorder="1" applyAlignment="1" applyProtection="1">
      <alignment vertical="center"/>
      <protection locked="0"/>
    </xf>
    <xf numFmtId="49" fontId="0" fillId="0" borderId="13" xfId="0" applyNumberFormat="1" applyFont="1" applyBorder="1" applyAlignment="1" applyProtection="1">
      <alignment horizontal="center" vertical="center" wrapText="1"/>
      <protection/>
    </xf>
    <xf numFmtId="49" fontId="0" fillId="0" borderId="14" xfId="0" applyNumberFormat="1" applyFont="1" applyBorder="1" applyAlignment="1" applyProtection="1">
      <alignment horizontal="center" vertical="center" wrapText="1"/>
      <protection/>
    </xf>
    <xf numFmtId="49" fontId="0" fillId="0" borderId="15" xfId="0" applyNumberFormat="1" applyFont="1" applyBorder="1" applyAlignment="1" applyProtection="1">
      <alignment horizontal="center" vertical="center" wrapText="1"/>
      <protection/>
    </xf>
    <xf numFmtId="49" fontId="0" fillId="0" borderId="16" xfId="0" applyNumberFormat="1" applyFont="1" applyBorder="1" applyAlignment="1" applyProtection="1">
      <alignment horizontal="center" vertical="center" wrapText="1"/>
      <protection/>
    </xf>
    <xf numFmtId="49" fontId="0" fillId="0" borderId="17" xfId="0" applyNumberFormat="1" applyFont="1" applyBorder="1" applyAlignment="1" applyProtection="1">
      <alignment horizontal="center" vertical="center" wrapText="1"/>
      <protection/>
    </xf>
    <xf numFmtId="49" fontId="0" fillId="0" borderId="18" xfId="0" applyNumberFormat="1" applyFont="1" applyBorder="1" applyAlignment="1" applyProtection="1">
      <alignment horizontal="center" vertical="center" wrapText="1"/>
      <protection/>
    </xf>
    <xf numFmtId="49" fontId="0" fillId="0" borderId="10" xfId="0" applyNumberFormat="1" applyBorder="1" applyAlignment="1" applyProtection="1">
      <alignment horizontal="left" vertical="center" wrapText="1"/>
      <protection/>
    </xf>
    <xf numFmtId="49" fontId="0" fillId="0" borderId="11" xfId="0" applyNumberFormat="1" applyBorder="1" applyAlignment="1" applyProtection="1">
      <alignment horizontal="left" vertical="center" wrapText="1"/>
      <protection/>
    </xf>
    <xf numFmtId="49" fontId="0" fillId="0" borderId="12" xfId="0" applyNumberFormat="1" applyBorder="1" applyAlignment="1" applyProtection="1">
      <alignment horizontal="left" vertical="center" wrapText="1"/>
      <protection/>
    </xf>
    <xf numFmtId="49" fontId="0" fillId="0" borderId="10" xfId="0" applyNumberFormat="1" applyBorder="1" applyAlignment="1" applyProtection="1">
      <alignment horizontal="left" vertical="center"/>
      <protection/>
    </xf>
    <xf numFmtId="49" fontId="0" fillId="0" borderId="11" xfId="0" applyNumberFormat="1" applyBorder="1" applyAlignment="1" applyProtection="1">
      <alignment horizontal="left" vertical="center"/>
      <protection/>
    </xf>
    <xf numFmtId="49" fontId="0" fillId="0" borderId="12" xfId="0" applyNumberFormat="1" applyBorder="1" applyAlignment="1" applyProtection="1">
      <alignment horizontal="left" vertical="center"/>
      <protection/>
    </xf>
    <xf numFmtId="49" fontId="22" fillId="6" borderId="10" xfId="0" applyNumberFormat="1" applyFont="1" applyFill="1" applyBorder="1" applyAlignment="1" applyProtection="1">
      <alignment vertical="center" wrapText="1"/>
      <protection locked="0"/>
    </xf>
    <xf numFmtId="49" fontId="22" fillId="6" borderId="11" xfId="0" applyNumberFormat="1" applyFont="1" applyFill="1" applyBorder="1" applyAlignment="1" applyProtection="1">
      <alignment vertical="center" wrapText="1"/>
      <protection locked="0"/>
    </xf>
    <xf numFmtId="49" fontId="22" fillId="6" borderId="12" xfId="0" applyNumberFormat="1" applyFont="1" applyFill="1" applyBorder="1" applyAlignment="1" applyProtection="1">
      <alignment vertical="center" wrapText="1"/>
      <protection locked="0"/>
    </xf>
    <xf numFmtId="49" fontId="0" fillId="25" borderId="10" xfId="0" applyNumberFormat="1" applyFill="1" applyBorder="1" applyAlignment="1" applyProtection="1">
      <alignment vertical="center" wrapText="1"/>
      <protection/>
    </xf>
    <xf numFmtId="49" fontId="0" fillId="25" borderId="11" xfId="0" applyNumberFormat="1" applyFill="1" applyBorder="1" applyAlignment="1" applyProtection="1">
      <alignment vertical="center" wrapText="1"/>
      <protection/>
    </xf>
    <xf numFmtId="49" fontId="0" fillId="25" borderId="12" xfId="0" applyNumberFormat="1" applyFill="1" applyBorder="1" applyAlignment="1" applyProtection="1">
      <alignment vertical="center" wrapText="1"/>
      <protection/>
    </xf>
    <xf numFmtId="176" fontId="0" fillId="25" borderId="10" xfId="0" applyNumberFormat="1" applyFont="1" applyFill="1" applyBorder="1" applyAlignment="1" applyProtection="1">
      <alignment vertical="center"/>
      <protection locked="0"/>
    </xf>
    <xf numFmtId="176" fontId="0" fillId="25" borderId="11" xfId="0" applyNumberFormat="1" applyFont="1" applyFill="1" applyBorder="1" applyAlignment="1" applyProtection="1">
      <alignment vertical="center"/>
      <protection locked="0"/>
    </xf>
    <xf numFmtId="49" fontId="0" fillId="25" borderId="10" xfId="0" applyNumberFormat="1" applyFill="1" applyBorder="1" applyAlignment="1" applyProtection="1">
      <alignment vertical="center"/>
      <protection locked="0"/>
    </xf>
    <xf numFmtId="49" fontId="0" fillId="25" borderId="11" xfId="0" applyNumberFormat="1" applyFill="1" applyBorder="1" applyAlignment="1" applyProtection="1">
      <alignment vertical="center"/>
      <protection locked="0"/>
    </xf>
    <xf numFmtId="49" fontId="22" fillId="0" borderId="10" xfId="0" applyNumberFormat="1" applyFont="1" applyFill="1" applyBorder="1" applyAlignment="1" applyProtection="1">
      <alignment vertical="center" wrapText="1"/>
      <protection/>
    </xf>
    <xf numFmtId="49" fontId="22" fillId="0" borderId="11" xfId="0" applyNumberFormat="1" applyFont="1" applyFill="1" applyBorder="1" applyAlignment="1" applyProtection="1">
      <alignment vertical="center" wrapText="1"/>
      <protection/>
    </xf>
    <xf numFmtId="49" fontId="22" fillId="0" borderId="12" xfId="0" applyNumberFormat="1" applyFont="1" applyFill="1" applyBorder="1" applyAlignment="1" applyProtection="1">
      <alignment vertical="center" wrapText="1"/>
      <protection/>
    </xf>
    <xf numFmtId="49" fontId="0" fillId="0" borderId="10" xfId="0" applyNumberFormat="1" applyBorder="1" applyAlignment="1" applyProtection="1">
      <alignment vertical="center" wrapText="1"/>
      <protection/>
    </xf>
    <xf numFmtId="49" fontId="0" fillId="0" borderId="11" xfId="0" applyNumberFormat="1" applyBorder="1" applyAlignment="1" applyProtection="1">
      <alignment vertical="center" wrapText="1"/>
      <protection/>
    </xf>
    <xf numFmtId="49" fontId="0" fillId="0" borderId="12" xfId="0" applyNumberFormat="1" applyBorder="1" applyAlignment="1" applyProtection="1">
      <alignment vertical="center" wrapText="1"/>
      <protection/>
    </xf>
    <xf numFmtId="176" fontId="0" fillId="25" borderId="10" xfId="0" applyNumberFormat="1" applyFill="1" applyBorder="1" applyAlignment="1" applyProtection="1">
      <alignment horizontal="center" vertical="center" wrapText="1"/>
      <protection locked="0"/>
    </xf>
    <xf numFmtId="176" fontId="0" fillId="25" borderId="11" xfId="0" applyNumberFormat="1" applyFill="1" applyBorder="1" applyAlignment="1" applyProtection="1">
      <alignment horizontal="center" vertical="center" wrapText="1"/>
      <protection locked="0"/>
    </xf>
    <xf numFmtId="176" fontId="0" fillId="25" borderId="10" xfId="0" applyNumberFormat="1" applyFill="1" applyBorder="1" applyAlignment="1" applyProtection="1">
      <alignment horizontal="center" vertical="center" wrapText="1"/>
      <protection/>
    </xf>
    <xf numFmtId="176" fontId="0" fillId="25" borderId="11" xfId="0" applyNumberFormat="1" applyFill="1" applyBorder="1" applyAlignment="1" applyProtection="1">
      <alignment horizontal="center" vertical="center" wrapText="1"/>
      <protection/>
    </xf>
    <xf numFmtId="176" fontId="0" fillId="25" borderId="10" xfId="0" applyNumberFormat="1" applyFill="1" applyBorder="1" applyAlignment="1" applyProtection="1">
      <alignment horizontal="right" vertical="center" wrapText="1"/>
      <protection locked="0"/>
    </xf>
    <xf numFmtId="176" fontId="0" fillId="25" borderId="11" xfId="0" applyNumberFormat="1" applyFill="1" applyBorder="1" applyAlignment="1" applyProtection="1">
      <alignment horizontal="right" vertical="center" wrapText="1"/>
      <protection locked="0"/>
    </xf>
    <xf numFmtId="49" fontId="0" fillId="25" borderId="10" xfId="0" applyNumberFormat="1" applyFill="1" applyBorder="1" applyAlignment="1" applyProtection="1">
      <alignment horizontal="right" vertical="center"/>
      <protection locked="0"/>
    </xf>
    <xf numFmtId="49" fontId="0" fillId="25" borderId="11" xfId="0" applyNumberFormat="1" applyFill="1" applyBorder="1" applyAlignment="1" applyProtection="1">
      <alignment horizontal="right" vertical="center"/>
      <protection locked="0"/>
    </xf>
    <xf numFmtId="49" fontId="0" fillId="0" borderId="10" xfId="0" applyNumberFormat="1" applyFont="1" applyFill="1" applyBorder="1" applyAlignment="1" applyProtection="1">
      <alignment vertical="center" wrapText="1"/>
      <protection/>
    </xf>
    <xf numFmtId="49" fontId="0" fillId="0" borderId="11" xfId="0" applyNumberFormat="1" applyFont="1" applyFill="1" applyBorder="1" applyAlignment="1" applyProtection="1">
      <alignment vertical="center" wrapText="1"/>
      <protection/>
    </xf>
    <xf numFmtId="49" fontId="0" fillId="0" borderId="12" xfId="0" applyNumberFormat="1" applyFont="1" applyFill="1" applyBorder="1" applyAlignment="1" applyProtection="1">
      <alignment vertical="center" wrapText="1"/>
      <protection/>
    </xf>
    <xf numFmtId="176" fontId="0" fillId="25" borderId="10" xfId="0" applyNumberFormat="1" applyFill="1" applyBorder="1" applyAlignment="1" applyProtection="1">
      <alignment horizontal="right" vertical="center" wrapText="1"/>
      <protection/>
    </xf>
    <xf numFmtId="176" fontId="0" fillId="25" borderId="11" xfId="0" applyNumberFormat="1" applyFill="1" applyBorder="1" applyAlignment="1" applyProtection="1">
      <alignment horizontal="right" vertical="center" wrapText="1"/>
      <protection/>
    </xf>
    <xf numFmtId="49" fontId="0" fillId="0" borderId="10" xfId="0" applyNumberFormat="1" applyFill="1" applyBorder="1" applyAlignment="1" applyProtection="1">
      <alignment horizontal="left" vertical="center"/>
      <protection/>
    </xf>
    <xf numFmtId="49" fontId="0" fillId="0" borderId="11" xfId="0" applyNumberFormat="1" applyFill="1" applyBorder="1" applyAlignment="1" applyProtection="1">
      <alignment horizontal="left" vertical="center"/>
      <protection/>
    </xf>
    <xf numFmtId="49" fontId="0" fillId="0" borderId="12" xfId="0" applyNumberFormat="1" applyFill="1" applyBorder="1" applyAlignment="1" applyProtection="1">
      <alignment horizontal="left" vertical="center"/>
      <protection/>
    </xf>
    <xf numFmtId="180" fontId="0" fillId="0" borderId="11" xfId="0" applyNumberFormat="1" applyFont="1" applyFill="1" applyBorder="1" applyAlignment="1" applyProtection="1">
      <alignment vertical="center"/>
      <protection/>
    </xf>
    <xf numFmtId="49" fontId="0" fillId="0" borderId="26" xfId="0" applyNumberFormat="1" applyFill="1" applyBorder="1" applyAlignment="1" applyProtection="1">
      <alignment horizontal="left" vertical="center" shrinkToFit="1"/>
      <protection/>
    </xf>
    <xf numFmtId="49" fontId="0" fillId="0" borderId="23" xfId="0" applyNumberFormat="1" applyFill="1" applyBorder="1" applyAlignment="1" applyProtection="1">
      <alignment horizontal="left" vertical="center" shrinkToFit="1"/>
      <protection/>
    </xf>
    <xf numFmtId="49" fontId="0" fillId="0" borderId="24" xfId="0" applyNumberFormat="1" applyFill="1" applyBorder="1" applyAlignment="1" applyProtection="1">
      <alignment horizontal="left" vertical="center" shrinkToFit="1"/>
      <protection/>
    </xf>
    <xf numFmtId="195" fontId="0" fillId="25" borderId="14" xfId="42" applyNumberFormat="1" applyFont="1" applyFill="1" applyBorder="1" applyAlignment="1" applyProtection="1">
      <alignment vertical="center"/>
      <protection/>
    </xf>
    <xf numFmtId="49" fontId="0" fillId="0" borderId="30" xfId="0" applyNumberFormat="1" applyFill="1" applyBorder="1" applyAlignment="1" applyProtection="1">
      <alignment horizontal="left" vertical="center" wrapText="1"/>
      <protection/>
    </xf>
    <xf numFmtId="49" fontId="0" fillId="0" borderId="30" xfId="0" applyNumberFormat="1" applyFill="1" applyBorder="1" applyAlignment="1" applyProtection="1">
      <alignment horizontal="left" vertical="center"/>
      <protection/>
    </xf>
    <xf numFmtId="9" fontId="0" fillId="0" borderId="0" xfId="42" applyFill="1" applyBorder="1" applyAlignment="1" applyProtection="1">
      <alignment vertical="center"/>
      <protection locked="0"/>
    </xf>
    <xf numFmtId="9" fontId="0" fillId="0" borderId="0" xfId="42" applyFont="1" applyFill="1" applyBorder="1" applyAlignment="1" applyProtection="1">
      <alignment vertical="center"/>
      <protection locked="0"/>
    </xf>
    <xf numFmtId="58" fontId="0" fillId="6" borderId="11" xfId="0" applyNumberFormat="1" applyFont="1" applyFill="1" applyBorder="1" applyAlignment="1" applyProtection="1">
      <alignment vertical="center"/>
      <protection locked="0"/>
    </xf>
    <xf numFmtId="49" fontId="22" fillId="6" borderId="10" xfId="0" applyNumberFormat="1" applyFont="1" applyFill="1" applyBorder="1" applyAlignment="1" applyProtection="1">
      <alignment horizontal="left" vertical="center" wrapText="1"/>
      <protection locked="0"/>
    </xf>
    <xf numFmtId="49" fontId="22" fillId="6" borderId="11" xfId="0" applyNumberFormat="1" applyFont="1" applyFill="1" applyBorder="1" applyAlignment="1" applyProtection="1">
      <alignment horizontal="left" vertical="center" wrapText="1"/>
      <protection locked="0"/>
    </xf>
    <xf numFmtId="49" fontId="22" fillId="6" borderId="12" xfId="0" applyNumberFormat="1" applyFont="1" applyFill="1" applyBorder="1" applyAlignment="1" applyProtection="1">
      <alignment horizontal="left" vertical="center" wrapText="1"/>
      <protection locked="0"/>
    </xf>
    <xf numFmtId="49" fontId="0" fillId="0" borderId="36" xfId="0" applyNumberFormat="1" applyBorder="1" applyAlignment="1" applyProtection="1">
      <alignment horizontal="center" vertical="center"/>
      <protection/>
    </xf>
    <xf numFmtId="49" fontId="0" fillId="0" borderId="36" xfId="0" applyNumberFormat="1" applyFont="1" applyBorder="1" applyAlignment="1" applyProtection="1">
      <alignment horizontal="center" vertical="center"/>
      <protection/>
    </xf>
    <xf numFmtId="49" fontId="0" fillId="0" borderId="13" xfId="0" applyNumberFormat="1" applyBorder="1" applyAlignment="1" applyProtection="1">
      <alignment horizontal="center" vertical="center" wrapText="1"/>
      <protection/>
    </xf>
    <xf numFmtId="190" fontId="0" fillId="6" borderId="25" xfId="0" applyNumberFormat="1" applyFill="1" applyBorder="1" applyAlignment="1" applyProtection="1">
      <alignment vertical="center"/>
      <protection locked="0"/>
    </xf>
    <xf numFmtId="190" fontId="0" fillId="6" borderId="21" xfId="0" applyNumberFormat="1" applyFill="1" applyBorder="1" applyAlignment="1" applyProtection="1">
      <alignment vertical="center"/>
      <protection locked="0"/>
    </xf>
    <xf numFmtId="49" fontId="22" fillId="0" borderId="13" xfId="0" applyNumberFormat="1" applyFont="1" applyBorder="1" applyAlignment="1" applyProtection="1">
      <alignment horizontal="center" vertical="center" wrapText="1"/>
      <protection/>
    </xf>
    <xf numFmtId="49" fontId="22" fillId="0" borderId="14" xfId="0" applyNumberFormat="1" applyFont="1" applyBorder="1" applyAlignment="1" applyProtection="1">
      <alignment horizontal="center" vertical="center" wrapText="1"/>
      <protection/>
    </xf>
    <xf numFmtId="49" fontId="22" fillId="0" borderId="15" xfId="0" applyNumberFormat="1" applyFont="1" applyBorder="1" applyAlignment="1" applyProtection="1">
      <alignment horizontal="center" vertical="center" wrapText="1"/>
      <protection/>
    </xf>
    <xf numFmtId="49" fontId="22" fillId="0" borderId="16" xfId="0" applyNumberFormat="1" applyFont="1" applyBorder="1" applyAlignment="1" applyProtection="1">
      <alignment horizontal="center" vertical="center" wrapText="1"/>
      <protection/>
    </xf>
    <xf numFmtId="49" fontId="22" fillId="0" borderId="17" xfId="0" applyNumberFormat="1" applyFont="1" applyBorder="1" applyAlignment="1" applyProtection="1">
      <alignment horizontal="center" vertical="center" wrapText="1"/>
      <protection/>
    </xf>
    <xf numFmtId="49" fontId="22" fillId="0" borderId="18" xfId="0" applyNumberFormat="1" applyFont="1" applyBorder="1" applyAlignment="1" applyProtection="1">
      <alignment horizontal="center"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V617"/>
  <sheetViews>
    <sheetView showGridLines="0" tabSelected="1" view="pageBreakPreview" zoomScale="90" zoomScaleSheetLayoutView="90" workbookViewId="0" topLeftCell="A530">
      <selection activeCell="AT606" sqref="AT606"/>
    </sheetView>
  </sheetViews>
  <sheetFormatPr defaultColWidth="2.375" defaultRowHeight="15" customHeight="1"/>
  <cols>
    <col min="1" max="17" width="2.375" style="2" customWidth="1"/>
    <col min="18" max="20" width="2.875" style="2" customWidth="1"/>
    <col min="21" max="34" width="2.375" style="2" customWidth="1"/>
    <col min="35" max="35" width="2.625" style="2" customWidth="1"/>
    <col min="36" max="36" width="2.00390625" style="2" customWidth="1"/>
    <col min="37" max="37" width="2.625" style="2" customWidth="1"/>
    <col min="38" max="42" width="2.375" style="2" customWidth="1"/>
    <col min="43" max="49" width="2.50390625" style="2" customWidth="1"/>
    <col min="50" max="16384" width="2.375" style="2" customWidth="1"/>
  </cols>
  <sheetData>
    <row r="1" spans="2:36" ht="15" customHeight="1">
      <c r="B1" s="1" t="s">
        <v>183</v>
      </c>
      <c r="C1" s="1" t="s">
        <v>184</v>
      </c>
      <c r="D1" s="1" t="s">
        <v>251</v>
      </c>
      <c r="AJ1" s="1" t="s">
        <v>23</v>
      </c>
    </row>
    <row r="3" spans="5:34" ht="15" customHeight="1">
      <c r="E3" s="1" t="s">
        <v>185</v>
      </c>
      <c r="F3" s="1" t="s">
        <v>186</v>
      </c>
      <c r="G3" s="1" t="s">
        <v>187</v>
      </c>
      <c r="H3" s="3" t="s">
        <v>188</v>
      </c>
      <c r="I3" s="3" t="s">
        <v>189</v>
      </c>
      <c r="J3" s="3" t="s">
        <v>190</v>
      </c>
      <c r="K3" s="3" t="s">
        <v>191</v>
      </c>
      <c r="L3" s="3" t="s">
        <v>895</v>
      </c>
      <c r="M3" s="3" t="s">
        <v>192</v>
      </c>
      <c r="N3" s="3" t="s">
        <v>193</v>
      </c>
      <c r="O3" s="1" t="s">
        <v>194</v>
      </c>
      <c r="P3" s="1" t="s">
        <v>195</v>
      </c>
      <c r="Q3" s="1" t="s">
        <v>189</v>
      </c>
      <c r="R3" s="1" t="s">
        <v>196</v>
      </c>
      <c r="S3" s="1" t="s">
        <v>191</v>
      </c>
      <c r="T3" s="1" t="s">
        <v>197</v>
      </c>
      <c r="U3" s="1" t="s">
        <v>189</v>
      </c>
      <c r="V3" s="1" t="s">
        <v>198</v>
      </c>
      <c r="W3" s="1" t="s">
        <v>189</v>
      </c>
      <c r="X3" s="1" t="s">
        <v>199</v>
      </c>
      <c r="Y3" s="1" t="s">
        <v>200</v>
      </c>
      <c r="Z3" s="1" t="s">
        <v>201</v>
      </c>
      <c r="AA3" s="1" t="s">
        <v>202</v>
      </c>
      <c r="AB3" s="1" t="s">
        <v>189</v>
      </c>
      <c r="AC3" s="1" t="s">
        <v>203</v>
      </c>
      <c r="AD3" s="1" t="s">
        <v>191</v>
      </c>
      <c r="AE3" s="1" t="s">
        <v>204</v>
      </c>
      <c r="AF3" s="1" t="s">
        <v>205</v>
      </c>
      <c r="AG3" s="1" t="s">
        <v>206</v>
      </c>
      <c r="AH3" s="1" t="s">
        <v>207</v>
      </c>
    </row>
    <row r="4" spans="5:34" ht="15" customHeight="1">
      <c r="E4" s="1" t="s">
        <v>208</v>
      </c>
      <c r="F4" s="1" t="s">
        <v>209</v>
      </c>
      <c r="G4" s="1" t="s">
        <v>189</v>
      </c>
      <c r="H4" s="1" t="s">
        <v>210</v>
      </c>
      <c r="I4" s="1" t="s">
        <v>211</v>
      </c>
      <c r="J4" s="1" t="s">
        <v>212</v>
      </c>
      <c r="K4" s="1" t="s">
        <v>197</v>
      </c>
      <c r="L4" s="1" t="s">
        <v>189</v>
      </c>
      <c r="M4" s="1" t="s">
        <v>198</v>
      </c>
      <c r="N4" s="1" t="s">
        <v>189</v>
      </c>
      <c r="O4" s="1" t="s">
        <v>214</v>
      </c>
      <c r="P4" s="1" t="s">
        <v>209</v>
      </c>
      <c r="Q4" s="1" t="s">
        <v>189</v>
      </c>
      <c r="R4" s="1" t="s">
        <v>215</v>
      </c>
      <c r="S4" s="1" t="s">
        <v>202</v>
      </c>
      <c r="T4" s="1" t="s">
        <v>212</v>
      </c>
      <c r="U4" s="1" t="s">
        <v>216</v>
      </c>
      <c r="V4" s="1" t="s">
        <v>217</v>
      </c>
      <c r="W4" s="1" t="s">
        <v>218</v>
      </c>
      <c r="X4" s="1" t="s">
        <v>219</v>
      </c>
      <c r="Y4" s="1" t="s">
        <v>220</v>
      </c>
      <c r="Z4" s="1" t="s">
        <v>221</v>
      </c>
      <c r="AA4" s="1" t="s">
        <v>222</v>
      </c>
      <c r="AB4" s="1" t="s">
        <v>223</v>
      </c>
      <c r="AC4" s="1" t="s">
        <v>224</v>
      </c>
      <c r="AD4" s="1" t="s">
        <v>220</v>
      </c>
      <c r="AE4" s="1" t="s">
        <v>225</v>
      </c>
      <c r="AF4" s="1" t="s">
        <v>226</v>
      </c>
      <c r="AG4" s="1" t="s">
        <v>227</v>
      </c>
      <c r="AH4" s="1" t="s">
        <v>228</v>
      </c>
    </row>
    <row r="5" spans="5:17" ht="15" customHeight="1">
      <c r="E5" s="1" t="s">
        <v>229</v>
      </c>
      <c r="F5" s="1" t="s">
        <v>220</v>
      </c>
      <c r="G5" s="1" t="s">
        <v>230</v>
      </c>
      <c r="H5" s="1" t="s">
        <v>231</v>
      </c>
      <c r="I5" s="1" t="s">
        <v>232</v>
      </c>
      <c r="J5" s="1" t="s">
        <v>189</v>
      </c>
      <c r="K5" s="1" t="s">
        <v>233</v>
      </c>
      <c r="L5" s="1" t="s">
        <v>234</v>
      </c>
      <c r="M5" s="1"/>
      <c r="N5" s="1"/>
      <c r="O5" s="1"/>
      <c r="P5" s="1"/>
      <c r="Q5" s="1"/>
    </row>
    <row r="7" spans="2:16" ht="15" customHeight="1">
      <c r="B7" s="1" t="s">
        <v>213</v>
      </c>
      <c r="D7" s="3" t="s">
        <v>190</v>
      </c>
      <c r="E7" s="3" t="s">
        <v>191</v>
      </c>
      <c r="F7" s="1" t="s">
        <v>233</v>
      </c>
      <c r="G7" s="1" t="s">
        <v>234</v>
      </c>
      <c r="H7" s="1" t="s">
        <v>189</v>
      </c>
      <c r="I7" s="1" t="s">
        <v>262</v>
      </c>
      <c r="J7" s="1" t="s">
        <v>263</v>
      </c>
      <c r="K7" s="1" t="s">
        <v>261</v>
      </c>
      <c r="L7" s="1" t="s">
        <v>227</v>
      </c>
      <c r="M7" s="1" t="s">
        <v>222</v>
      </c>
      <c r="N7" s="1" t="s">
        <v>238</v>
      </c>
      <c r="O7" s="1" t="s">
        <v>209</v>
      </c>
      <c r="P7" s="1" t="s">
        <v>243</v>
      </c>
    </row>
    <row r="8" spans="4:37" ht="15" customHeight="1">
      <c r="D8" s="6"/>
      <c r="E8" s="7"/>
      <c r="F8" s="243" t="s">
        <v>69</v>
      </c>
      <c r="G8" s="244"/>
      <c r="H8" s="244"/>
      <c r="I8" s="244"/>
      <c r="J8" s="244"/>
      <c r="K8" s="244"/>
      <c r="L8" s="244"/>
      <c r="M8" s="244"/>
      <c r="N8" s="244"/>
      <c r="O8" s="245"/>
      <c r="P8" s="167" t="s">
        <v>70</v>
      </c>
      <c r="Q8" s="164"/>
      <c r="R8" s="164"/>
      <c r="S8" s="164"/>
      <c r="T8" s="164"/>
      <c r="U8" s="164"/>
      <c r="V8" s="164"/>
      <c r="W8" s="164"/>
      <c r="X8" s="164"/>
      <c r="Y8" s="164"/>
      <c r="Z8" s="164"/>
      <c r="AA8" s="164"/>
      <c r="AB8" s="164"/>
      <c r="AC8" s="164"/>
      <c r="AD8" s="164"/>
      <c r="AE8" s="164"/>
      <c r="AF8" s="164"/>
      <c r="AG8" s="164"/>
      <c r="AH8" s="164"/>
      <c r="AI8" s="164"/>
      <c r="AJ8" s="164"/>
      <c r="AK8" s="161"/>
    </row>
    <row r="9" spans="4:37" ht="15" customHeight="1">
      <c r="D9" s="6"/>
      <c r="E9" s="6"/>
      <c r="F9" s="246" t="s">
        <v>161</v>
      </c>
      <c r="G9" s="247"/>
      <c r="H9" s="247"/>
      <c r="I9" s="247"/>
      <c r="J9" s="247"/>
      <c r="K9" s="247"/>
      <c r="L9" s="247"/>
      <c r="M9" s="247"/>
      <c r="N9" s="247"/>
      <c r="O9" s="248"/>
      <c r="P9" s="249" t="s">
        <v>162</v>
      </c>
      <c r="Q9" s="250"/>
      <c r="R9" s="250"/>
      <c r="S9" s="250"/>
      <c r="T9" s="250"/>
      <c r="U9" s="250"/>
      <c r="V9" s="250"/>
      <c r="W9" s="250"/>
      <c r="X9" s="250"/>
      <c r="Y9" s="250"/>
      <c r="Z9" s="250"/>
      <c r="AA9" s="250"/>
      <c r="AB9" s="250"/>
      <c r="AC9" s="250"/>
      <c r="AD9" s="250"/>
      <c r="AE9" s="250"/>
      <c r="AF9" s="250"/>
      <c r="AG9" s="250"/>
      <c r="AH9" s="250"/>
      <c r="AI9" s="250"/>
      <c r="AJ9" s="250"/>
      <c r="AK9" s="251"/>
    </row>
    <row r="10" spans="4:37" ht="15" customHeight="1">
      <c r="D10" s="6"/>
      <c r="E10" s="6"/>
      <c r="F10" s="237"/>
      <c r="G10" s="238"/>
      <c r="H10" s="238"/>
      <c r="I10" s="238"/>
      <c r="J10" s="238"/>
      <c r="K10" s="238"/>
      <c r="L10" s="238"/>
      <c r="M10" s="238"/>
      <c r="N10" s="238"/>
      <c r="O10" s="239"/>
      <c r="P10" s="252"/>
      <c r="Q10" s="253"/>
      <c r="R10" s="253"/>
      <c r="S10" s="253"/>
      <c r="T10" s="253"/>
      <c r="U10" s="253"/>
      <c r="V10" s="253"/>
      <c r="W10" s="253"/>
      <c r="X10" s="253"/>
      <c r="Y10" s="253"/>
      <c r="Z10" s="253"/>
      <c r="AA10" s="253"/>
      <c r="AB10" s="253"/>
      <c r="AC10" s="253"/>
      <c r="AD10" s="253"/>
      <c r="AE10" s="253"/>
      <c r="AF10" s="253"/>
      <c r="AG10" s="253"/>
      <c r="AH10" s="253"/>
      <c r="AI10" s="253"/>
      <c r="AJ10" s="253"/>
      <c r="AK10" s="254"/>
    </row>
    <row r="11" spans="4:37" ht="15" customHeight="1">
      <c r="D11" s="6"/>
      <c r="E11" s="6"/>
      <c r="F11" s="237"/>
      <c r="G11" s="238"/>
      <c r="H11" s="238"/>
      <c r="I11" s="238"/>
      <c r="J11" s="238"/>
      <c r="K11" s="238"/>
      <c r="L11" s="238"/>
      <c r="M11" s="238"/>
      <c r="N11" s="238"/>
      <c r="O11" s="239"/>
      <c r="P11" s="252"/>
      <c r="Q11" s="253"/>
      <c r="R11" s="253"/>
      <c r="S11" s="253"/>
      <c r="T11" s="253"/>
      <c r="U11" s="253"/>
      <c r="V11" s="253"/>
      <c r="W11" s="253"/>
      <c r="X11" s="253"/>
      <c r="Y11" s="253"/>
      <c r="Z11" s="253"/>
      <c r="AA11" s="253"/>
      <c r="AB11" s="253"/>
      <c r="AC11" s="253"/>
      <c r="AD11" s="253"/>
      <c r="AE11" s="253"/>
      <c r="AF11" s="253"/>
      <c r="AG11" s="253"/>
      <c r="AH11" s="253"/>
      <c r="AI11" s="253"/>
      <c r="AJ11" s="253"/>
      <c r="AK11" s="254"/>
    </row>
    <row r="12" spans="4:37" ht="15" customHeight="1">
      <c r="D12" s="6"/>
      <c r="E12" s="6"/>
      <c r="F12" s="237"/>
      <c r="G12" s="238"/>
      <c r="H12" s="238"/>
      <c r="I12" s="238"/>
      <c r="J12" s="238"/>
      <c r="K12" s="238"/>
      <c r="L12" s="238"/>
      <c r="M12" s="238"/>
      <c r="N12" s="238"/>
      <c r="O12" s="239"/>
      <c r="P12" s="252"/>
      <c r="Q12" s="253"/>
      <c r="R12" s="253"/>
      <c r="S12" s="253"/>
      <c r="T12" s="253"/>
      <c r="U12" s="253"/>
      <c r="V12" s="253"/>
      <c r="W12" s="253"/>
      <c r="X12" s="253"/>
      <c r="Y12" s="253"/>
      <c r="Z12" s="253"/>
      <c r="AA12" s="253"/>
      <c r="AB12" s="253"/>
      <c r="AC12" s="253"/>
      <c r="AD12" s="253"/>
      <c r="AE12" s="253"/>
      <c r="AF12" s="253"/>
      <c r="AG12" s="253"/>
      <c r="AH12" s="253"/>
      <c r="AI12" s="253"/>
      <c r="AJ12" s="253"/>
      <c r="AK12" s="254"/>
    </row>
    <row r="13" spans="4:37" ht="15" customHeight="1">
      <c r="D13" s="6"/>
      <c r="E13" s="6"/>
      <c r="F13" s="237"/>
      <c r="G13" s="238"/>
      <c r="H13" s="238"/>
      <c r="I13" s="238"/>
      <c r="J13" s="238"/>
      <c r="K13" s="238"/>
      <c r="L13" s="238"/>
      <c r="M13" s="238"/>
      <c r="N13" s="238"/>
      <c r="O13" s="239"/>
      <c r="P13" s="252"/>
      <c r="Q13" s="253"/>
      <c r="R13" s="253"/>
      <c r="S13" s="253"/>
      <c r="T13" s="253"/>
      <c r="U13" s="253"/>
      <c r="V13" s="253"/>
      <c r="W13" s="253"/>
      <c r="X13" s="253"/>
      <c r="Y13" s="253"/>
      <c r="Z13" s="253"/>
      <c r="AA13" s="253"/>
      <c r="AB13" s="253"/>
      <c r="AC13" s="253"/>
      <c r="AD13" s="253"/>
      <c r="AE13" s="253"/>
      <c r="AF13" s="253"/>
      <c r="AG13" s="253"/>
      <c r="AH13" s="253"/>
      <c r="AI13" s="253"/>
      <c r="AJ13" s="253"/>
      <c r="AK13" s="254"/>
    </row>
    <row r="15" spans="2:18" ht="15" customHeight="1">
      <c r="B15" s="1" t="s">
        <v>251</v>
      </c>
      <c r="D15" s="1" t="s">
        <v>238</v>
      </c>
      <c r="E15" s="1" t="s">
        <v>209</v>
      </c>
      <c r="F15" s="1" t="s">
        <v>268</v>
      </c>
      <c r="G15" s="1" t="s">
        <v>189</v>
      </c>
      <c r="H15" s="1" t="s">
        <v>199</v>
      </c>
      <c r="I15" s="1" t="s">
        <v>200</v>
      </c>
      <c r="J15" s="1" t="s">
        <v>201</v>
      </c>
      <c r="K15" s="1" t="s">
        <v>202</v>
      </c>
      <c r="L15" s="1" t="s">
        <v>204</v>
      </c>
      <c r="M15" s="1" t="s">
        <v>205</v>
      </c>
      <c r="N15" s="1" t="s">
        <v>238</v>
      </c>
      <c r="O15" s="1" t="s">
        <v>209</v>
      </c>
      <c r="P15" s="1" t="s">
        <v>189</v>
      </c>
      <c r="Q15" s="1" t="s">
        <v>269</v>
      </c>
      <c r="R15" s="1" t="s">
        <v>270</v>
      </c>
    </row>
    <row r="16" spans="3:17" ht="15" customHeight="1">
      <c r="C16" s="8" t="s">
        <v>271</v>
      </c>
      <c r="E16" s="1" t="s">
        <v>238</v>
      </c>
      <c r="F16" s="1" t="s">
        <v>209</v>
      </c>
      <c r="G16" s="1" t="s">
        <v>268</v>
      </c>
      <c r="H16" s="1" t="s">
        <v>189</v>
      </c>
      <c r="I16" s="1" t="s">
        <v>185</v>
      </c>
      <c r="J16" s="1" t="s">
        <v>186</v>
      </c>
      <c r="K16" s="1" t="s">
        <v>272</v>
      </c>
      <c r="L16" s="1" t="s">
        <v>189</v>
      </c>
      <c r="M16" s="1" t="s">
        <v>273</v>
      </c>
      <c r="N16" s="1" t="s">
        <v>274</v>
      </c>
      <c r="O16" s="1" t="s">
        <v>189</v>
      </c>
      <c r="P16" s="1" t="s">
        <v>275</v>
      </c>
      <c r="Q16" s="1" t="s">
        <v>276</v>
      </c>
    </row>
    <row r="17" spans="4:37" ht="15" customHeight="1">
      <c r="D17" s="6"/>
      <c r="E17" s="6"/>
      <c r="F17" s="255" t="s">
        <v>896</v>
      </c>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7"/>
    </row>
    <row r="18" spans="4:37" ht="15" customHeight="1">
      <c r="D18" s="6"/>
      <c r="E18" s="6"/>
      <c r="F18" s="258"/>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60"/>
    </row>
    <row r="19" spans="4:37" ht="15" customHeight="1">
      <c r="D19" s="6"/>
      <c r="E19" s="6"/>
      <c r="F19" s="258"/>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60"/>
    </row>
    <row r="20" spans="4:37" ht="15" customHeight="1">
      <c r="D20" s="6"/>
      <c r="E20" s="6"/>
      <c r="F20" s="258"/>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60"/>
    </row>
    <row r="21" spans="4:37" ht="15" customHeight="1">
      <c r="D21" s="6"/>
      <c r="E21" s="6"/>
      <c r="F21" s="258"/>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60"/>
    </row>
    <row r="22" spans="4:37" ht="15" customHeight="1">
      <c r="D22" s="6"/>
      <c r="E22" s="6"/>
      <c r="F22" s="261"/>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3"/>
    </row>
    <row r="23" spans="6:11" ht="15" customHeight="1">
      <c r="F23" s="1" t="s">
        <v>249</v>
      </c>
      <c r="G23" s="1" t="s">
        <v>257</v>
      </c>
      <c r="H23" s="1" t="s">
        <v>277</v>
      </c>
      <c r="I23" s="1" t="s">
        <v>226</v>
      </c>
      <c r="J23" s="1" t="s">
        <v>278</v>
      </c>
      <c r="K23" s="1" t="s">
        <v>250</v>
      </c>
    </row>
    <row r="24" spans="8:33" s="9" customFormat="1" ht="15" customHeight="1">
      <c r="H24" s="9" t="s">
        <v>238</v>
      </c>
      <c r="I24" s="9" t="s">
        <v>209</v>
      </c>
      <c r="J24" s="9" t="s">
        <v>268</v>
      </c>
      <c r="K24" s="9" t="s">
        <v>189</v>
      </c>
      <c r="L24" s="9" t="s">
        <v>279</v>
      </c>
      <c r="M24" s="9" t="s">
        <v>280</v>
      </c>
      <c r="N24" s="9" t="s">
        <v>189</v>
      </c>
      <c r="O24" s="9" t="s">
        <v>185</v>
      </c>
      <c r="P24" s="9" t="s">
        <v>186</v>
      </c>
      <c r="Q24" s="9" t="s">
        <v>272</v>
      </c>
      <c r="R24" s="9" t="s">
        <v>273</v>
      </c>
      <c r="S24" s="9" t="s">
        <v>274</v>
      </c>
      <c r="T24" s="9" t="s">
        <v>189</v>
      </c>
      <c r="U24" s="9" t="s">
        <v>270</v>
      </c>
      <c r="V24" s="9" t="s">
        <v>281</v>
      </c>
      <c r="W24" s="9" t="s">
        <v>220</v>
      </c>
      <c r="X24" s="9" t="s">
        <v>230</v>
      </c>
      <c r="Y24" s="9" t="s">
        <v>231</v>
      </c>
      <c r="Z24" s="9" t="s">
        <v>232</v>
      </c>
      <c r="AA24" s="9" t="s">
        <v>257</v>
      </c>
      <c r="AB24" s="9" t="s">
        <v>277</v>
      </c>
      <c r="AC24" s="9" t="s">
        <v>282</v>
      </c>
      <c r="AD24" s="9" t="s">
        <v>222</v>
      </c>
      <c r="AE24" s="9" t="s">
        <v>704</v>
      </c>
      <c r="AF24" s="9" t="s">
        <v>261</v>
      </c>
      <c r="AG24" s="9" t="s">
        <v>705</v>
      </c>
    </row>
    <row r="26" spans="3:6" ht="15" customHeight="1">
      <c r="C26" s="10" t="s">
        <v>283</v>
      </c>
      <c r="E26" s="1" t="s">
        <v>252</v>
      </c>
      <c r="F26" s="1" t="s">
        <v>253</v>
      </c>
    </row>
    <row r="27" spans="4:9" ht="15" customHeight="1">
      <c r="D27" s="1" t="s">
        <v>284</v>
      </c>
      <c r="F27" s="1" t="s">
        <v>285</v>
      </c>
      <c r="G27" s="1" t="s">
        <v>286</v>
      </c>
      <c r="H27" s="1" t="s">
        <v>287</v>
      </c>
      <c r="I27" s="1" t="s">
        <v>255</v>
      </c>
    </row>
    <row r="28" spans="5:9" ht="15" customHeight="1">
      <c r="E28" s="10" t="s">
        <v>288</v>
      </c>
      <c r="G28" s="1" t="s">
        <v>285</v>
      </c>
      <c r="H28" s="1" t="s">
        <v>287</v>
      </c>
      <c r="I28" s="1" t="s">
        <v>255</v>
      </c>
    </row>
    <row r="29" spans="7:26" ht="15" customHeight="1">
      <c r="G29" s="1" t="s">
        <v>249</v>
      </c>
      <c r="H29" s="1" t="s">
        <v>289</v>
      </c>
      <c r="I29" s="1" t="s">
        <v>290</v>
      </c>
      <c r="J29" s="1" t="s">
        <v>250</v>
      </c>
      <c r="K29" s="264">
        <v>1</v>
      </c>
      <c r="L29" s="264"/>
      <c r="M29" s="264"/>
      <c r="N29" s="1" t="s">
        <v>246</v>
      </c>
      <c r="R29" s="1" t="s">
        <v>249</v>
      </c>
      <c r="S29" s="1" t="s">
        <v>291</v>
      </c>
      <c r="T29" s="1" t="s">
        <v>289</v>
      </c>
      <c r="U29" s="1" t="s">
        <v>290</v>
      </c>
      <c r="V29" s="1" t="s">
        <v>250</v>
      </c>
      <c r="W29" s="264">
        <v>2</v>
      </c>
      <c r="X29" s="264"/>
      <c r="Y29" s="264"/>
      <c r="Z29" s="1" t="s">
        <v>246</v>
      </c>
    </row>
    <row r="30" ht="6" customHeight="1"/>
    <row r="31" spans="5:34" ht="15" customHeight="1">
      <c r="E31" s="10" t="s">
        <v>292</v>
      </c>
      <c r="G31" s="1" t="s">
        <v>286</v>
      </c>
      <c r="H31" s="1" t="s">
        <v>287</v>
      </c>
      <c r="I31" s="1" t="s">
        <v>255</v>
      </c>
      <c r="J31" s="1" t="s">
        <v>249</v>
      </c>
      <c r="K31" s="1" t="s">
        <v>199</v>
      </c>
      <c r="L31" s="1" t="s">
        <v>200</v>
      </c>
      <c r="M31" s="1" t="s">
        <v>293</v>
      </c>
      <c r="N31" s="1" t="s">
        <v>294</v>
      </c>
      <c r="O31" s="1" t="s">
        <v>259</v>
      </c>
      <c r="P31" s="1" t="s">
        <v>250</v>
      </c>
      <c r="AF31" s="10"/>
      <c r="AG31" s="10"/>
      <c r="AH31" s="10" t="s">
        <v>1002</v>
      </c>
    </row>
    <row r="32" spans="6:37" ht="15" customHeight="1">
      <c r="F32" s="267" t="s">
        <v>296</v>
      </c>
      <c r="G32" s="267"/>
      <c r="H32" s="267"/>
      <c r="I32" s="267"/>
      <c r="J32" s="267"/>
      <c r="K32" s="267"/>
      <c r="L32" s="267"/>
      <c r="M32" s="267"/>
      <c r="N32" s="11"/>
      <c r="O32" s="12"/>
      <c r="P32" s="12"/>
      <c r="Q32" s="12"/>
      <c r="R32" s="12"/>
      <c r="S32" s="12"/>
      <c r="T32" s="12"/>
      <c r="U32" s="12"/>
      <c r="V32" s="268" t="s">
        <v>360</v>
      </c>
      <c r="W32" s="269"/>
      <c r="X32" s="269"/>
      <c r="Y32" s="269"/>
      <c r="Z32" s="269"/>
      <c r="AA32" s="269"/>
      <c r="AB32" s="269"/>
      <c r="AC32" s="269"/>
      <c r="AD32" s="12"/>
      <c r="AE32" s="12"/>
      <c r="AF32" s="12"/>
      <c r="AG32" s="12"/>
      <c r="AH32" s="12"/>
      <c r="AI32" s="12"/>
      <c r="AJ32" s="12"/>
      <c r="AK32" s="13"/>
    </row>
    <row r="33" spans="6:37" ht="15" customHeight="1">
      <c r="F33" s="267"/>
      <c r="G33" s="267"/>
      <c r="H33" s="267"/>
      <c r="I33" s="267"/>
      <c r="J33" s="267"/>
      <c r="K33" s="267"/>
      <c r="L33" s="267"/>
      <c r="M33" s="267"/>
      <c r="N33" s="167" t="s">
        <v>295</v>
      </c>
      <c r="O33" s="164"/>
      <c r="P33" s="164"/>
      <c r="Q33" s="164"/>
      <c r="R33" s="164"/>
      <c r="S33" s="164"/>
      <c r="T33" s="164"/>
      <c r="U33" s="161"/>
      <c r="V33" s="167" t="s">
        <v>361</v>
      </c>
      <c r="W33" s="265"/>
      <c r="X33" s="265"/>
      <c r="Y33" s="265"/>
      <c r="Z33" s="265"/>
      <c r="AA33" s="265"/>
      <c r="AB33" s="265"/>
      <c r="AC33" s="266"/>
      <c r="AD33" s="167" t="s">
        <v>233</v>
      </c>
      <c r="AE33" s="265"/>
      <c r="AF33" s="265"/>
      <c r="AG33" s="265"/>
      <c r="AH33" s="265"/>
      <c r="AI33" s="265"/>
      <c r="AJ33" s="265"/>
      <c r="AK33" s="266"/>
    </row>
    <row r="34" spans="6:37" ht="15" customHeight="1">
      <c r="F34" s="270" t="s">
        <v>1027</v>
      </c>
      <c r="G34" s="271"/>
      <c r="H34" s="271"/>
      <c r="I34" s="271"/>
      <c r="J34" s="271"/>
      <c r="K34" s="271"/>
      <c r="L34" s="271"/>
      <c r="M34" s="272"/>
      <c r="N34" s="14"/>
      <c r="O34" s="273">
        <v>6</v>
      </c>
      <c r="P34" s="273"/>
      <c r="Q34" s="273"/>
      <c r="R34" s="273"/>
      <c r="S34" s="273"/>
      <c r="T34" s="15" t="s">
        <v>308</v>
      </c>
      <c r="U34" s="16"/>
      <c r="V34" s="14"/>
      <c r="W34" s="274">
        <v>1</v>
      </c>
      <c r="X34" s="273"/>
      <c r="Y34" s="273"/>
      <c r="Z34" s="273"/>
      <c r="AA34" s="273"/>
      <c r="AB34" s="15" t="s">
        <v>308</v>
      </c>
      <c r="AC34" s="16"/>
      <c r="AD34" s="14"/>
      <c r="AE34" s="275">
        <f>+IF((O34+W34)=0,"",O34+W34)</f>
        <v>7</v>
      </c>
      <c r="AF34" s="275"/>
      <c r="AG34" s="275"/>
      <c r="AH34" s="275"/>
      <c r="AI34" s="275"/>
      <c r="AJ34" s="15" t="s">
        <v>308</v>
      </c>
      <c r="AK34" s="16"/>
    </row>
    <row r="35" spans="6:37" ht="15" customHeight="1">
      <c r="F35" s="276" t="s">
        <v>1028</v>
      </c>
      <c r="G35" s="276"/>
      <c r="H35" s="276"/>
      <c r="I35" s="276"/>
      <c r="J35" s="276"/>
      <c r="K35" s="276"/>
      <c r="L35" s="276"/>
      <c r="M35" s="276"/>
      <c r="N35" s="112" t="s">
        <v>923</v>
      </c>
      <c r="O35" s="277">
        <v>4</v>
      </c>
      <c r="P35" s="277"/>
      <c r="Q35" s="277"/>
      <c r="R35" s="277"/>
      <c r="S35" s="277"/>
      <c r="T35" s="113" t="s">
        <v>308</v>
      </c>
      <c r="U35" s="114" t="s">
        <v>1017</v>
      </c>
      <c r="V35" s="112" t="s">
        <v>923</v>
      </c>
      <c r="W35" s="278">
        <v>1</v>
      </c>
      <c r="X35" s="277"/>
      <c r="Y35" s="277"/>
      <c r="Z35" s="277"/>
      <c r="AA35" s="277"/>
      <c r="AB35" s="113" t="s">
        <v>308</v>
      </c>
      <c r="AC35" s="114" t="s">
        <v>1017</v>
      </c>
      <c r="AD35" s="112" t="s">
        <v>923</v>
      </c>
      <c r="AE35" s="279">
        <f>+IF((O35+W35)=0,"",O35+W35)</f>
        <v>5</v>
      </c>
      <c r="AF35" s="279"/>
      <c r="AG35" s="279"/>
      <c r="AH35" s="279"/>
      <c r="AI35" s="279"/>
      <c r="AJ35" s="113" t="s">
        <v>308</v>
      </c>
      <c r="AK35" s="114" t="s">
        <v>1017</v>
      </c>
    </row>
    <row r="36" spans="6:37" ht="28.5" customHeight="1">
      <c r="F36" s="518" t="s">
        <v>1029</v>
      </c>
      <c r="G36" s="519"/>
      <c r="H36" s="519"/>
      <c r="I36" s="519"/>
      <c r="J36" s="519"/>
      <c r="K36" s="519"/>
      <c r="L36" s="519"/>
      <c r="M36" s="519"/>
      <c r="N36" s="17"/>
      <c r="O36" s="520">
        <f>IF((O34+O38)=0,"",O35/(O34+O38))</f>
        <v>0.5</v>
      </c>
      <c r="P36" s="521"/>
      <c r="Q36" s="521"/>
      <c r="R36" s="521"/>
      <c r="S36" s="521"/>
      <c r="T36" s="18"/>
      <c r="U36" s="19"/>
      <c r="V36" s="17"/>
      <c r="W36" s="520">
        <f>IF((W34+W38)=0,"",W35/(W34+W38))</f>
        <v>1</v>
      </c>
      <c r="X36" s="521"/>
      <c r="Y36" s="521"/>
      <c r="Z36" s="521"/>
      <c r="AA36" s="521"/>
      <c r="AB36" s="18" t="s">
        <v>308</v>
      </c>
      <c r="AC36" s="19"/>
      <c r="AD36" s="17"/>
      <c r="AE36" s="520">
        <f>IF((AE34+AE38)=0,"",AE35/(AE34+AE38))</f>
        <v>0.5555555555555556</v>
      </c>
      <c r="AF36" s="521"/>
      <c r="AG36" s="521"/>
      <c r="AH36" s="521"/>
      <c r="AI36" s="521"/>
      <c r="AJ36" s="18" t="s">
        <v>308</v>
      </c>
      <c r="AK36" s="19"/>
    </row>
    <row r="37" spans="6:37" ht="15" customHeight="1">
      <c r="F37" s="280" t="s">
        <v>1030</v>
      </c>
      <c r="G37" s="280"/>
      <c r="H37" s="280"/>
      <c r="I37" s="280"/>
      <c r="J37" s="280"/>
      <c r="K37" s="280"/>
      <c r="L37" s="280"/>
      <c r="M37" s="280"/>
      <c r="N37" s="115"/>
      <c r="O37" s="273">
        <v>2</v>
      </c>
      <c r="P37" s="273"/>
      <c r="Q37" s="273"/>
      <c r="R37" s="273"/>
      <c r="S37" s="273"/>
      <c r="T37" s="116" t="s">
        <v>308</v>
      </c>
      <c r="U37" s="117"/>
      <c r="V37" s="115"/>
      <c r="W37" s="274">
        <v>0</v>
      </c>
      <c r="X37" s="273"/>
      <c r="Y37" s="273"/>
      <c r="Z37" s="273"/>
      <c r="AA37" s="273"/>
      <c r="AB37" s="116" t="s">
        <v>308</v>
      </c>
      <c r="AC37" s="117"/>
      <c r="AD37" s="115"/>
      <c r="AE37" s="275">
        <f>+IF((O37+W37)=0,"",O37+W37)</f>
        <v>2</v>
      </c>
      <c r="AF37" s="275"/>
      <c r="AG37" s="275"/>
      <c r="AH37" s="275"/>
      <c r="AI37" s="275"/>
      <c r="AJ37" s="116" t="s">
        <v>308</v>
      </c>
      <c r="AK37" s="117"/>
    </row>
    <row r="38" spans="6:37" ht="15" customHeight="1">
      <c r="F38" s="198" t="s">
        <v>1031</v>
      </c>
      <c r="G38" s="199"/>
      <c r="H38" s="199"/>
      <c r="I38" s="199"/>
      <c r="J38" s="199"/>
      <c r="K38" s="199"/>
      <c r="L38" s="199"/>
      <c r="M38" s="200"/>
      <c r="N38" s="17" t="s">
        <v>249</v>
      </c>
      <c r="O38" s="264">
        <v>2</v>
      </c>
      <c r="P38" s="264"/>
      <c r="Q38" s="264"/>
      <c r="R38" s="264"/>
      <c r="S38" s="264"/>
      <c r="T38" s="18" t="s">
        <v>308</v>
      </c>
      <c r="U38" s="19" t="s">
        <v>1017</v>
      </c>
      <c r="V38" s="17" t="s">
        <v>923</v>
      </c>
      <c r="W38" s="281">
        <v>0</v>
      </c>
      <c r="X38" s="264"/>
      <c r="Y38" s="264"/>
      <c r="Z38" s="264"/>
      <c r="AA38" s="264"/>
      <c r="AB38" s="18" t="s">
        <v>308</v>
      </c>
      <c r="AC38" s="19" t="s">
        <v>1017</v>
      </c>
      <c r="AD38" s="17" t="s">
        <v>923</v>
      </c>
      <c r="AE38" s="282">
        <f>+IF((O38+W38)=0,0,O38+W38)</f>
        <v>2</v>
      </c>
      <c r="AF38" s="282"/>
      <c r="AG38" s="282"/>
      <c r="AH38" s="282"/>
      <c r="AI38" s="282"/>
      <c r="AJ38" s="18" t="s">
        <v>308</v>
      </c>
      <c r="AK38" s="19" t="s">
        <v>1017</v>
      </c>
    </row>
    <row r="39" spans="6:37" ht="15" customHeight="1">
      <c r="F39" s="283" t="s">
        <v>1032</v>
      </c>
      <c r="G39" s="283"/>
      <c r="H39" s="283"/>
      <c r="I39" s="283"/>
      <c r="J39" s="283"/>
      <c r="K39" s="283"/>
      <c r="L39" s="283"/>
      <c r="M39" s="283"/>
      <c r="N39" s="20"/>
      <c r="O39" s="273">
        <v>0</v>
      </c>
      <c r="P39" s="273"/>
      <c r="Q39" s="273"/>
      <c r="R39" s="273"/>
      <c r="S39" s="273"/>
      <c r="T39" s="21" t="s">
        <v>308</v>
      </c>
      <c r="U39" s="22"/>
      <c r="V39" s="20"/>
      <c r="W39" s="274">
        <v>0</v>
      </c>
      <c r="X39" s="273"/>
      <c r="Y39" s="273"/>
      <c r="Z39" s="273"/>
      <c r="AA39" s="273"/>
      <c r="AB39" s="21" t="s">
        <v>308</v>
      </c>
      <c r="AC39" s="22"/>
      <c r="AD39" s="20"/>
      <c r="AE39" s="275">
        <f>+IF((O39+W39)=0,"",O39+W39)</f>
      </c>
      <c r="AF39" s="275"/>
      <c r="AG39" s="275"/>
      <c r="AH39" s="275"/>
      <c r="AI39" s="275"/>
      <c r="AJ39" s="21" t="s">
        <v>308</v>
      </c>
      <c r="AK39" s="22"/>
    </row>
    <row r="40" spans="6:37" ht="15" customHeight="1">
      <c r="F40" s="510" t="s">
        <v>1033</v>
      </c>
      <c r="G40" s="511"/>
      <c r="H40" s="511"/>
      <c r="I40" s="511"/>
      <c r="J40" s="511"/>
      <c r="K40" s="511"/>
      <c r="L40" s="511"/>
      <c r="M40" s="512"/>
      <c r="N40" s="23"/>
      <c r="O40" s="163">
        <f>+IF((O34+O37+O39)=0,"",O34+O37+O39)</f>
        <v>8</v>
      </c>
      <c r="P40" s="163"/>
      <c r="Q40" s="163"/>
      <c r="R40" s="163"/>
      <c r="S40" s="163"/>
      <c r="T40" s="21" t="s">
        <v>308</v>
      </c>
      <c r="U40" s="22"/>
      <c r="V40" s="23"/>
      <c r="W40" s="163">
        <f>+IF((W34+W37+W39)=0,"",W34+W37+W39)</f>
        <v>1</v>
      </c>
      <c r="X40" s="163"/>
      <c r="Y40" s="163"/>
      <c r="Z40" s="163"/>
      <c r="AA40" s="163"/>
      <c r="AB40" s="21" t="s">
        <v>308</v>
      </c>
      <c r="AC40" s="22"/>
      <c r="AD40" s="23"/>
      <c r="AE40" s="513">
        <f>+IF(SUM(O40,W40)=0,"",SUM(O40,W40))</f>
        <v>9</v>
      </c>
      <c r="AF40" s="513"/>
      <c r="AG40" s="513"/>
      <c r="AH40" s="513"/>
      <c r="AI40" s="513"/>
      <c r="AJ40" s="21" t="s">
        <v>308</v>
      </c>
      <c r="AK40" s="22"/>
    </row>
    <row r="41" spans="6:37" ht="15" customHeight="1">
      <c r="F41" s="514" t="s">
        <v>1034</v>
      </c>
      <c r="G41" s="515"/>
      <c r="H41" s="515"/>
      <c r="I41" s="515"/>
      <c r="J41" s="515"/>
      <c r="K41" s="515"/>
      <c r="L41" s="515"/>
      <c r="M41" s="516"/>
      <c r="N41" s="118"/>
      <c r="O41" s="517">
        <v>1</v>
      </c>
      <c r="P41" s="517"/>
      <c r="Q41" s="517"/>
      <c r="R41" s="517"/>
      <c r="S41" s="517"/>
      <c r="T41" s="116" t="s">
        <v>308</v>
      </c>
      <c r="U41" s="117"/>
      <c r="V41" s="119"/>
      <c r="W41" s="517">
        <v>1</v>
      </c>
      <c r="X41" s="517"/>
      <c r="Y41" s="517"/>
      <c r="Z41" s="517"/>
      <c r="AA41" s="517"/>
      <c r="AB41" s="116"/>
      <c r="AC41" s="117"/>
      <c r="AD41" s="119"/>
      <c r="AE41" s="275">
        <f>+IF(SUM(O41,W41)=0,0,SUM(O41,W41))</f>
        <v>2</v>
      </c>
      <c r="AF41" s="275"/>
      <c r="AG41" s="275"/>
      <c r="AH41" s="275"/>
      <c r="AI41" s="275"/>
      <c r="AJ41" s="120"/>
      <c r="AK41" s="121"/>
    </row>
    <row r="42" spans="6:37" ht="15" customHeight="1">
      <c r="F42" s="198" t="s">
        <v>1035</v>
      </c>
      <c r="G42" s="199"/>
      <c r="H42" s="199"/>
      <c r="I42" s="199"/>
      <c r="J42" s="199"/>
      <c r="K42" s="199"/>
      <c r="L42" s="199"/>
      <c r="M42" s="200"/>
      <c r="N42" s="17"/>
      <c r="O42" s="201">
        <f>IF(O35=0,"",O41/O35)</f>
        <v>0.25</v>
      </c>
      <c r="P42" s="201"/>
      <c r="Q42" s="201"/>
      <c r="R42" s="201"/>
      <c r="S42" s="201"/>
      <c r="T42" s="122"/>
      <c r="U42" s="123"/>
      <c r="V42" s="124"/>
      <c r="W42" s="201">
        <f>IF(W35=0,"",W41/W35)</f>
        <v>1</v>
      </c>
      <c r="X42" s="201"/>
      <c r="Y42" s="201"/>
      <c r="Z42" s="201"/>
      <c r="AA42" s="201"/>
      <c r="AB42" s="122"/>
      <c r="AC42" s="123"/>
      <c r="AD42" s="124"/>
      <c r="AE42" s="201">
        <f>IF(AE35=0,0,AE41/AE35)</f>
        <v>0.4</v>
      </c>
      <c r="AF42" s="201"/>
      <c r="AG42" s="201"/>
      <c r="AH42" s="201"/>
      <c r="AI42" s="201"/>
      <c r="AJ42" s="18"/>
      <c r="AK42" s="125"/>
    </row>
    <row r="43" spans="6:11" ht="13.5" customHeight="1">
      <c r="F43" s="1" t="s">
        <v>249</v>
      </c>
      <c r="G43" s="1" t="s">
        <v>257</v>
      </c>
      <c r="H43" s="1" t="s">
        <v>277</v>
      </c>
      <c r="I43" s="1" t="s">
        <v>226</v>
      </c>
      <c r="J43" s="1" t="s">
        <v>278</v>
      </c>
      <c r="K43" s="1" t="s">
        <v>250</v>
      </c>
    </row>
    <row r="44" spans="7:38" s="9" customFormat="1" ht="13.5" customHeight="1">
      <c r="G44" s="104" t="s">
        <v>904</v>
      </c>
      <c r="H44" s="104"/>
      <c r="I44" s="104" t="s">
        <v>199</v>
      </c>
      <c r="J44" s="104" t="s">
        <v>200</v>
      </c>
      <c r="K44" s="104" t="s">
        <v>302</v>
      </c>
      <c r="L44" s="104" t="s">
        <v>303</v>
      </c>
      <c r="M44" s="104" t="s">
        <v>905</v>
      </c>
      <c r="N44" s="104" t="s">
        <v>907</v>
      </c>
      <c r="O44" s="104" t="s">
        <v>895</v>
      </c>
      <c r="P44" s="104" t="s">
        <v>233</v>
      </c>
      <c r="Q44" s="104" t="s">
        <v>234</v>
      </c>
      <c r="R44" s="104" t="s">
        <v>909</v>
      </c>
      <c r="S44" s="104" t="s">
        <v>235</v>
      </c>
      <c r="T44" s="104" t="s">
        <v>304</v>
      </c>
      <c r="U44" s="104" t="s">
        <v>910</v>
      </c>
      <c r="V44" s="104" t="s">
        <v>305</v>
      </c>
      <c r="W44" s="104" t="s">
        <v>911</v>
      </c>
      <c r="X44" s="104" t="s">
        <v>912</v>
      </c>
      <c r="Y44" s="104" t="s">
        <v>913</v>
      </c>
      <c r="Z44" s="104" t="s">
        <v>914</v>
      </c>
      <c r="AA44" s="104" t="s">
        <v>915</v>
      </c>
      <c r="AB44" s="104" t="s">
        <v>916</v>
      </c>
      <c r="AC44" s="104" t="s">
        <v>617</v>
      </c>
      <c r="AD44" s="104" t="s">
        <v>909</v>
      </c>
      <c r="AE44" s="104" t="s">
        <v>307</v>
      </c>
      <c r="AF44" s="104" t="s">
        <v>240</v>
      </c>
      <c r="AG44" s="104" t="s">
        <v>909</v>
      </c>
      <c r="AH44" s="104" t="s">
        <v>199</v>
      </c>
      <c r="AI44" s="104" t="s">
        <v>200</v>
      </c>
      <c r="AJ44" s="104" t="s">
        <v>302</v>
      </c>
      <c r="AK44" s="104" t="s">
        <v>303</v>
      </c>
      <c r="AL44" s="104"/>
    </row>
    <row r="45" spans="7:38" s="9" customFormat="1" ht="13.5" customHeight="1">
      <c r="G45" s="104"/>
      <c r="H45" s="104" t="s">
        <v>910</v>
      </c>
      <c r="I45" s="104" t="s">
        <v>257</v>
      </c>
      <c r="J45" s="104" t="s">
        <v>277</v>
      </c>
      <c r="K45" s="104" t="s">
        <v>915</v>
      </c>
      <c r="L45" s="104" t="s">
        <v>916</v>
      </c>
      <c r="M45" s="104" t="s">
        <v>917</v>
      </c>
      <c r="N45" s="104" t="s">
        <v>914</v>
      </c>
      <c r="O45" s="104" t="s">
        <v>919</v>
      </c>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row>
    <row r="46" spans="7:38" s="9" customFormat="1" ht="13.5" customHeight="1">
      <c r="G46" s="104" t="s">
        <v>920</v>
      </c>
      <c r="H46" s="104"/>
      <c r="I46" s="104" t="s">
        <v>207</v>
      </c>
      <c r="J46" s="104" t="s">
        <v>209</v>
      </c>
      <c r="K46" s="104" t="s">
        <v>269</v>
      </c>
      <c r="L46" s="104" t="s">
        <v>309</v>
      </c>
      <c r="M46" s="104" t="s">
        <v>310</v>
      </c>
      <c r="N46" s="104" t="s">
        <v>209</v>
      </c>
      <c r="O46" s="104" t="s">
        <v>286</v>
      </c>
      <c r="P46" s="104" t="s">
        <v>287</v>
      </c>
      <c r="Q46" s="104" t="s">
        <v>905</v>
      </c>
      <c r="R46" s="104" t="s">
        <v>907</v>
      </c>
      <c r="S46" s="104" t="s">
        <v>895</v>
      </c>
      <c r="T46" s="104" t="s">
        <v>311</v>
      </c>
      <c r="U46" s="104" t="s">
        <v>207</v>
      </c>
      <c r="V46" s="104" t="s">
        <v>895</v>
      </c>
      <c r="W46" s="104" t="s">
        <v>312</v>
      </c>
      <c r="X46" s="104" t="s">
        <v>313</v>
      </c>
      <c r="Y46" s="104" t="s">
        <v>895</v>
      </c>
      <c r="Z46" s="104" t="s">
        <v>314</v>
      </c>
      <c r="AA46" s="104" t="s">
        <v>315</v>
      </c>
      <c r="AB46" s="104" t="s">
        <v>922</v>
      </c>
      <c r="AC46" s="104" t="s">
        <v>909</v>
      </c>
      <c r="AD46" s="104" t="s">
        <v>316</v>
      </c>
      <c r="AE46" s="104" t="s">
        <v>909</v>
      </c>
      <c r="AF46" s="104" t="s">
        <v>317</v>
      </c>
      <c r="AG46" s="104" t="s">
        <v>207</v>
      </c>
      <c r="AH46" s="104" t="s">
        <v>909</v>
      </c>
      <c r="AI46" s="104" t="s">
        <v>318</v>
      </c>
      <c r="AJ46" s="104" t="s">
        <v>209</v>
      </c>
      <c r="AK46" s="104" t="s">
        <v>905</v>
      </c>
      <c r="AL46" s="104"/>
    </row>
    <row r="47" spans="7:38" s="9" customFormat="1" ht="13.5" customHeight="1">
      <c r="G47" s="104"/>
      <c r="H47" s="104" t="s">
        <v>319</v>
      </c>
      <c r="I47" s="104" t="s">
        <v>238</v>
      </c>
      <c r="J47" s="104" t="s">
        <v>915</v>
      </c>
      <c r="K47" s="104" t="s">
        <v>916</v>
      </c>
      <c r="L47" s="104" t="s">
        <v>247</v>
      </c>
      <c r="M47" s="104" t="s">
        <v>924</v>
      </c>
      <c r="N47" s="104" t="s">
        <v>195</v>
      </c>
      <c r="O47" s="104" t="s">
        <v>320</v>
      </c>
      <c r="P47" s="104" t="s">
        <v>920</v>
      </c>
      <c r="Q47" s="104" t="s">
        <v>321</v>
      </c>
      <c r="R47" s="104" t="s">
        <v>320</v>
      </c>
      <c r="S47" s="104" t="s">
        <v>904</v>
      </c>
      <c r="T47" s="104" t="s">
        <v>258</v>
      </c>
      <c r="U47" s="104" t="s">
        <v>905</v>
      </c>
      <c r="V47" s="104" t="s">
        <v>322</v>
      </c>
      <c r="W47" s="104" t="s">
        <v>304</v>
      </c>
      <c r="X47" s="104" t="s">
        <v>915</v>
      </c>
      <c r="Y47" s="104" t="s">
        <v>916</v>
      </c>
      <c r="Z47" s="104" t="s">
        <v>207</v>
      </c>
      <c r="AA47" s="104" t="s">
        <v>209</v>
      </c>
      <c r="AB47" s="104" t="s">
        <v>185</v>
      </c>
      <c r="AC47" s="104" t="s">
        <v>186</v>
      </c>
      <c r="AD47" s="104" t="s">
        <v>247</v>
      </c>
      <c r="AE47" s="104" t="s">
        <v>910</v>
      </c>
      <c r="AF47" s="104" t="s">
        <v>925</v>
      </c>
      <c r="AG47" s="104" t="s">
        <v>913</v>
      </c>
      <c r="AH47" s="104" t="s">
        <v>926</v>
      </c>
      <c r="AI47" s="104" t="s">
        <v>909</v>
      </c>
      <c r="AJ47" s="104" t="s">
        <v>323</v>
      </c>
      <c r="AK47" s="104" t="s">
        <v>910</v>
      </c>
      <c r="AL47" s="104"/>
    </row>
    <row r="48" spans="7:38" s="9" customFormat="1" ht="13.5" customHeight="1">
      <c r="G48" s="104"/>
      <c r="H48" s="104" t="s">
        <v>257</v>
      </c>
      <c r="I48" s="104" t="s">
        <v>277</v>
      </c>
      <c r="J48" s="104" t="s">
        <v>915</v>
      </c>
      <c r="K48" s="104" t="s">
        <v>916</v>
      </c>
      <c r="L48" s="104" t="s">
        <v>917</v>
      </c>
      <c r="M48" s="104" t="s">
        <v>914</v>
      </c>
      <c r="N48" s="104" t="s">
        <v>919</v>
      </c>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row>
    <row r="49" spans="7:38" s="9" customFormat="1" ht="13.5" customHeight="1">
      <c r="G49" s="104" t="s">
        <v>927</v>
      </c>
      <c r="H49" s="104"/>
      <c r="I49" s="104" t="s">
        <v>238</v>
      </c>
      <c r="J49" s="104" t="s">
        <v>242</v>
      </c>
      <c r="K49" s="104" t="s">
        <v>324</v>
      </c>
      <c r="L49" s="104" t="s">
        <v>362</v>
      </c>
      <c r="M49" s="104" t="s">
        <v>286</v>
      </c>
      <c r="N49" s="104" t="s">
        <v>287</v>
      </c>
      <c r="O49" s="104" t="s">
        <v>905</v>
      </c>
      <c r="P49" s="104" t="s">
        <v>907</v>
      </c>
      <c r="Q49" s="104" t="s">
        <v>895</v>
      </c>
      <c r="R49" s="104" t="s">
        <v>214</v>
      </c>
      <c r="S49" s="104" t="s">
        <v>242</v>
      </c>
      <c r="T49" s="104" t="s">
        <v>324</v>
      </c>
      <c r="U49" s="104" t="s">
        <v>286</v>
      </c>
      <c r="V49" s="104" t="s">
        <v>287</v>
      </c>
      <c r="W49" s="104" t="s">
        <v>909</v>
      </c>
      <c r="X49" s="104" t="s">
        <v>928</v>
      </c>
      <c r="Y49" s="104" t="s">
        <v>929</v>
      </c>
      <c r="Z49" s="104" t="s">
        <v>207</v>
      </c>
      <c r="AA49" s="104" t="s">
        <v>209</v>
      </c>
      <c r="AB49" s="104" t="s">
        <v>269</v>
      </c>
      <c r="AC49" s="104" t="s">
        <v>309</v>
      </c>
      <c r="AD49" s="104" t="s">
        <v>930</v>
      </c>
      <c r="AE49" s="104" t="s">
        <v>209</v>
      </c>
      <c r="AF49" s="104" t="s">
        <v>286</v>
      </c>
      <c r="AG49" s="104" t="s">
        <v>287</v>
      </c>
      <c r="AH49" s="104" t="s">
        <v>931</v>
      </c>
      <c r="AI49" s="104" t="s">
        <v>932</v>
      </c>
      <c r="AJ49" s="104" t="s">
        <v>925</v>
      </c>
      <c r="AK49" s="104" t="s">
        <v>286</v>
      </c>
      <c r="AL49" s="104"/>
    </row>
    <row r="50" spans="7:38" s="9" customFormat="1" ht="13.5" customHeight="1">
      <c r="G50" s="104"/>
      <c r="H50" s="104" t="s">
        <v>287</v>
      </c>
      <c r="I50" s="104" t="s">
        <v>909</v>
      </c>
      <c r="J50" s="104" t="s">
        <v>323</v>
      </c>
      <c r="K50" s="104" t="s">
        <v>910</v>
      </c>
      <c r="L50" s="104" t="s">
        <v>266</v>
      </c>
      <c r="M50" s="104" t="s">
        <v>933</v>
      </c>
      <c r="N50" s="104" t="s">
        <v>935</v>
      </c>
      <c r="O50" s="104" t="s">
        <v>257</v>
      </c>
      <c r="P50" s="104" t="s">
        <v>277</v>
      </c>
      <c r="Q50" s="104" t="s">
        <v>915</v>
      </c>
      <c r="R50" s="104" t="s">
        <v>916</v>
      </c>
      <c r="S50" s="104" t="s">
        <v>917</v>
      </c>
      <c r="T50" s="104" t="s">
        <v>914</v>
      </c>
      <c r="U50" s="104" t="s">
        <v>919</v>
      </c>
      <c r="V50" s="104"/>
      <c r="W50" s="104"/>
      <c r="X50" s="104"/>
      <c r="Y50" s="104"/>
      <c r="Z50" s="104"/>
      <c r="AA50" s="104"/>
      <c r="AB50" s="104"/>
      <c r="AC50" s="104"/>
      <c r="AD50" s="104"/>
      <c r="AE50" s="104"/>
      <c r="AF50" s="104"/>
      <c r="AG50" s="104"/>
      <c r="AH50" s="104"/>
      <c r="AI50" s="104"/>
      <c r="AJ50" s="104"/>
      <c r="AK50" s="104"/>
      <c r="AL50" s="104"/>
    </row>
    <row r="51" spans="7:38" s="9" customFormat="1" ht="13.5" customHeight="1">
      <c r="G51" s="104" t="s">
        <v>936</v>
      </c>
      <c r="H51" s="104"/>
      <c r="I51" s="104" t="s">
        <v>289</v>
      </c>
      <c r="J51" s="104" t="s">
        <v>200</v>
      </c>
      <c r="K51" s="104" t="s">
        <v>914</v>
      </c>
      <c r="L51" s="104" t="s">
        <v>907</v>
      </c>
      <c r="M51" s="104" t="s">
        <v>895</v>
      </c>
      <c r="N51" s="104" t="s">
        <v>199</v>
      </c>
      <c r="O51" s="104" t="s">
        <v>200</v>
      </c>
      <c r="P51" s="104" t="s">
        <v>325</v>
      </c>
      <c r="Q51" s="104" t="s">
        <v>326</v>
      </c>
      <c r="R51" s="104" t="s">
        <v>905</v>
      </c>
      <c r="S51" s="104" t="s">
        <v>937</v>
      </c>
      <c r="T51" s="104" t="s">
        <v>925</v>
      </c>
      <c r="U51" s="104" t="s">
        <v>935</v>
      </c>
      <c r="V51" s="104" t="s">
        <v>199</v>
      </c>
      <c r="W51" s="104" t="s">
        <v>200</v>
      </c>
      <c r="X51" s="104" t="s">
        <v>327</v>
      </c>
      <c r="Y51" s="104" t="s">
        <v>328</v>
      </c>
      <c r="Z51" s="104" t="s">
        <v>909</v>
      </c>
      <c r="AA51" s="104" t="s">
        <v>236</v>
      </c>
      <c r="AB51" s="104" t="s">
        <v>933</v>
      </c>
      <c r="AC51" s="104" t="s">
        <v>938</v>
      </c>
      <c r="AD51" s="104" t="s">
        <v>932</v>
      </c>
      <c r="AE51" s="104" t="s">
        <v>925</v>
      </c>
      <c r="AF51" s="104" t="s">
        <v>929</v>
      </c>
      <c r="AG51" s="104" t="s">
        <v>244</v>
      </c>
      <c r="AH51" s="104" t="s">
        <v>907</v>
      </c>
      <c r="AI51" s="104" t="s">
        <v>936</v>
      </c>
      <c r="AJ51" s="104" t="s">
        <v>929</v>
      </c>
      <c r="AK51" s="104" t="s">
        <v>239</v>
      </c>
      <c r="AL51" s="104"/>
    </row>
    <row r="52" spans="7:38" s="9" customFormat="1" ht="13.5" customHeight="1">
      <c r="G52" s="104"/>
      <c r="H52" s="104" t="s">
        <v>264</v>
      </c>
      <c r="I52" s="104" t="s">
        <v>329</v>
      </c>
      <c r="J52" s="104" t="s">
        <v>909</v>
      </c>
      <c r="K52" s="104" t="s">
        <v>199</v>
      </c>
      <c r="L52" s="104" t="s">
        <v>200</v>
      </c>
      <c r="M52" s="104" t="s">
        <v>327</v>
      </c>
      <c r="N52" s="104" t="s">
        <v>328</v>
      </c>
      <c r="O52" s="104" t="s">
        <v>938</v>
      </c>
      <c r="P52" s="104" t="s">
        <v>236</v>
      </c>
      <c r="Q52" s="104" t="s">
        <v>933</v>
      </c>
      <c r="R52" s="104" t="s">
        <v>939</v>
      </c>
      <c r="S52" s="104" t="s">
        <v>940</v>
      </c>
      <c r="T52" s="104" t="s">
        <v>935</v>
      </c>
      <c r="U52" s="104" t="s">
        <v>925</v>
      </c>
      <c r="V52" s="104" t="s">
        <v>916</v>
      </c>
      <c r="W52" s="104" t="s">
        <v>941</v>
      </c>
      <c r="X52" s="104" t="s">
        <v>909</v>
      </c>
      <c r="Y52" s="104" t="s">
        <v>924</v>
      </c>
      <c r="Z52" s="104" t="s">
        <v>300</v>
      </c>
      <c r="AA52" s="104" t="s">
        <v>301</v>
      </c>
      <c r="AB52" s="104" t="s">
        <v>185</v>
      </c>
      <c r="AC52" s="104" t="s">
        <v>186</v>
      </c>
      <c r="AD52" s="104" t="s">
        <v>910</v>
      </c>
      <c r="AE52" s="104" t="s">
        <v>330</v>
      </c>
      <c r="AF52" s="104" t="s">
        <v>942</v>
      </c>
      <c r="AG52" s="104" t="s">
        <v>926</v>
      </c>
      <c r="AH52" s="104" t="s">
        <v>910</v>
      </c>
      <c r="AI52" s="104" t="s">
        <v>925</v>
      </c>
      <c r="AJ52" s="104" t="s">
        <v>925</v>
      </c>
      <c r="AK52" s="104" t="s">
        <v>895</v>
      </c>
      <c r="AL52" s="104"/>
    </row>
    <row r="53" spans="7:38" s="9" customFormat="1" ht="13.5" customHeight="1">
      <c r="G53" s="104"/>
      <c r="H53" s="104" t="s">
        <v>913</v>
      </c>
      <c r="I53" s="104" t="s">
        <v>943</v>
      </c>
      <c r="J53" s="104" t="s">
        <v>944</v>
      </c>
      <c r="K53" s="104" t="s">
        <v>240</v>
      </c>
      <c r="L53" s="104" t="s">
        <v>905</v>
      </c>
      <c r="M53" s="104" t="s">
        <v>907</v>
      </c>
      <c r="N53" s="104" t="s">
        <v>895</v>
      </c>
      <c r="O53" s="104" t="s">
        <v>945</v>
      </c>
      <c r="P53" s="104" t="s">
        <v>200</v>
      </c>
      <c r="Q53" s="104" t="s">
        <v>325</v>
      </c>
      <c r="R53" s="104" t="s">
        <v>326</v>
      </c>
      <c r="S53" s="104" t="s">
        <v>905</v>
      </c>
      <c r="T53" s="104" t="s">
        <v>937</v>
      </c>
      <c r="U53" s="104" t="s">
        <v>925</v>
      </c>
      <c r="V53" s="104" t="s">
        <v>935</v>
      </c>
      <c r="W53" s="104" t="s">
        <v>945</v>
      </c>
      <c r="X53" s="104" t="s">
        <v>200</v>
      </c>
      <c r="Y53" s="104" t="s">
        <v>327</v>
      </c>
      <c r="Z53" s="104" t="s">
        <v>328</v>
      </c>
      <c r="AA53" s="104" t="s">
        <v>909</v>
      </c>
      <c r="AB53" s="104" t="s">
        <v>236</v>
      </c>
      <c r="AC53" s="104" t="s">
        <v>933</v>
      </c>
      <c r="AD53" s="104" t="s">
        <v>938</v>
      </c>
      <c r="AE53" s="104" t="s">
        <v>932</v>
      </c>
      <c r="AF53" s="104" t="s">
        <v>925</v>
      </c>
      <c r="AG53" s="104" t="s">
        <v>185</v>
      </c>
      <c r="AH53" s="104" t="s">
        <v>186</v>
      </c>
      <c r="AI53" s="104" t="s">
        <v>247</v>
      </c>
      <c r="AJ53" s="104" t="s">
        <v>255</v>
      </c>
      <c r="AK53" s="104" t="s">
        <v>910</v>
      </c>
      <c r="AL53" s="104"/>
    </row>
    <row r="54" spans="7:38" s="9" customFormat="1" ht="13.5" customHeight="1">
      <c r="G54" s="104"/>
      <c r="H54" s="104" t="s">
        <v>257</v>
      </c>
      <c r="I54" s="104" t="s">
        <v>277</v>
      </c>
      <c r="J54" s="104" t="s">
        <v>915</v>
      </c>
      <c r="K54" s="104" t="s">
        <v>916</v>
      </c>
      <c r="L54" s="104" t="s">
        <v>917</v>
      </c>
      <c r="M54" s="104" t="s">
        <v>914</v>
      </c>
      <c r="N54" s="104" t="s">
        <v>919</v>
      </c>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row>
    <row r="55" spans="7:38" s="9" customFormat="1" ht="13.5" customHeight="1">
      <c r="G55" s="104" t="s">
        <v>946</v>
      </c>
      <c r="H55" s="104"/>
      <c r="I55" s="104" t="s">
        <v>297</v>
      </c>
      <c r="J55" s="104" t="s">
        <v>298</v>
      </c>
      <c r="K55" s="104" t="s">
        <v>914</v>
      </c>
      <c r="L55" s="104" t="s">
        <v>907</v>
      </c>
      <c r="M55" s="104" t="s">
        <v>895</v>
      </c>
      <c r="N55" s="104" t="s">
        <v>199</v>
      </c>
      <c r="O55" s="104" t="s">
        <v>200</v>
      </c>
      <c r="P55" s="104" t="s">
        <v>325</v>
      </c>
      <c r="Q55" s="104" t="s">
        <v>326</v>
      </c>
      <c r="R55" s="104" t="s">
        <v>905</v>
      </c>
      <c r="S55" s="104" t="s">
        <v>937</v>
      </c>
      <c r="T55" s="104" t="s">
        <v>925</v>
      </c>
      <c r="U55" s="104" t="s">
        <v>935</v>
      </c>
      <c r="V55" s="104" t="s">
        <v>904</v>
      </c>
      <c r="W55" s="104" t="s">
        <v>929</v>
      </c>
      <c r="X55" s="104" t="s">
        <v>239</v>
      </c>
      <c r="Y55" s="104" t="s">
        <v>264</v>
      </c>
      <c r="Z55" s="104" t="s">
        <v>329</v>
      </c>
      <c r="AA55" s="104" t="s">
        <v>936</v>
      </c>
      <c r="AB55" s="104" t="s">
        <v>929</v>
      </c>
      <c r="AC55" s="104" t="s">
        <v>239</v>
      </c>
      <c r="AD55" s="104" t="s">
        <v>331</v>
      </c>
      <c r="AE55" s="104" t="s">
        <v>332</v>
      </c>
      <c r="AF55" s="104" t="s">
        <v>909</v>
      </c>
      <c r="AG55" s="104" t="s">
        <v>199</v>
      </c>
      <c r="AH55" s="104" t="s">
        <v>200</v>
      </c>
      <c r="AI55" s="104" t="s">
        <v>325</v>
      </c>
      <c r="AJ55" s="104" t="s">
        <v>326</v>
      </c>
      <c r="AK55" s="104" t="s">
        <v>327</v>
      </c>
      <c r="AL55" s="104"/>
    </row>
    <row r="56" spans="7:38" s="9" customFormat="1" ht="13.5" customHeight="1">
      <c r="G56" s="104"/>
      <c r="H56" s="104" t="s">
        <v>328</v>
      </c>
      <c r="I56" s="104" t="s">
        <v>938</v>
      </c>
      <c r="J56" s="104" t="s">
        <v>236</v>
      </c>
      <c r="K56" s="104" t="s">
        <v>933</v>
      </c>
      <c r="L56" s="104" t="s">
        <v>939</v>
      </c>
      <c r="M56" s="104" t="s">
        <v>940</v>
      </c>
      <c r="N56" s="104" t="s">
        <v>935</v>
      </c>
      <c r="O56" s="104" t="s">
        <v>925</v>
      </c>
      <c r="P56" s="104" t="s">
        <v>916</v>
      </c>
      <c r="Q56" s="104" t="s">
        <v>333</v>
      </c>
      <c r="R56" s="104" t="s">
        <v>214</v>
      </c>
      <c r="S56" s="104" t="s">
        <v>910</v>
      </c>
      <c r="T56" s="104" t="s">
        <v>925</v>
      </c>
      <c r="U56" s="104" t="s">
        <v>925</v>
      </c>
      <c r="V56" s="104" t="s">
        <v>895</v>
      </c>
      <c r="W56" s="104" t="s">
        <v>300</v>
      </c>
      <c r="X56" s="104" t="s">
        <v>301</v>
      </c>
      <c r="Y56" s="104" t="s">
        <v>914</v>
      </c>
      <c r="Z56" s="104" t="s">
        <v>907</v>
      </c>
      <c r="AA56" s="104" t="s">
        <v>895</v>
      </c>
      <c r="AB56" s="104" t="s">
        <v>300</v>
      </c>
      <c r="AC56" s="104" t="s">
        <v>301</v>
      </c>
      <c r="AD56" s="104" t="s">
        <v>219</v>
      </c>
      <c r="AE56" s="104" t="s">
        <v>932</v>
      </c>
      <c r="AF56" s="104" t="s">
        <v>185</v>
      </c>
      <c r="AG56" s="104" t="s">
        <v>186</v>
      </c>
      <c r="AH56" s="104" t="s">
        <v>273</v>
      </c>
      <c r="AI56" s="104" t="s">
        <v>226</v>
      </c>
      <c r="AJ56" s="104" t="s">
        <v>905</v>
      </c>
      <c r="AK56" s="104" t="s">
        <v>262</v>
      </c>
      <c r="AL56" s="104"/>
    </row>
    <row r="57" spans="7:38" s="9" customFormat="1" ht="13.5" customHeight="1">
      <c r="G57" s="104"/>
      <c r="H57" s="104" t="s">
        <v>948</v>
      </c>
      <c r="I57" s="104" t="s">
        <v>895</v>
      </c>
      <c r="J57" s="104" t="s">
        <v>244</v>
      </c>
      <c r="K57" s="104" t="s">
        <v>907</v>
      </c>
      <c r="L57" s="104" t="s">
        <v>300</v>
      </c>
      <c r="M57" s="104" t="s">
        <v>301</v>
      </c>
      <c r="N57" s="104" t="s">
        <v>219</v>
      </c>
      <c r="O57" s="104" t="s">
        <v>932</v>
      </c>
      <c r="P57" s="104" t="s">
        <v>334</v>
      </c>
      <c r="Q57" s="104" t="s">
        <v>335</v>
      </c>
      <c r="R57" s="104" t="s">
        <v>910</v>
      </c>
      <c r="S57" s="104" t="s">
        <v>336</v>
      </c>
      <c r="T57" s="104" t="s">
        <v>200</v>
      </c>
      <c r="U57" s="104" t="s">
        <v>948</v>
      </c>
      <c r="V57" s="104" t="s">
        <v>935</v>
      </c>
      <c r="W57" s="104" t="s">
        <v>337</v>
      </c>
      <c r="X57" s="104" t="s">
        <v>304</v>
      </c>
      <c r="Y57" s="104" t="s">
        <v>909</v>
      </c>
      <c r="Z57" s="104" t="s">
        <v>327</v>
      </c>
      <c r="AA57" s="104" t="s">
        <v>328</v>
      </c>
      <c r="AB57" s="104" t="s">
        <v>924</v>
      </c>
      <c r="AC57" s="104" t="s">
        <v>936</v>
      </c>
      <c r="AD57" s="104" t="s">
        <v>929</v>
      </c>
      <c r="AE57" s="104" t="s">
        <v>239</v>
      </c>
      <c r="AF57" s="104" t="s">
        <v>331</v>
      </c>
      <c r="AG57" s="104" t="s">
        <v>332</v>
      </c>
      <c r="AH57" s="104" t="s">
        <v>895</v>
      </c>
      <c r="AI57" s="104" t="s">
        <v>936</v>
      </c>
      <c r="AJ57" s="104" t="s">
        <v>929</v>
      </c>
      <c r="AK57" s="104" t="s">
        <v>239</v>
      </c>
      <c r="AL57" s="104"/>
    </row>
    <row r="58" spans="7:38" s="9" customFormat="1" ht="13.5" customHeight="1">
      <c r="G58" s="104"/>
      <c r="H58" s="104" t="s">
        <v>264</v>
      </c>
      <c r="I58" s="104" t="s">
        <v>329</v>
      </c>
      <c r="J58" s="104" t="s">
        <v>909</v>
      </c>
      <c r="K58" s="104" t="s">
        <v>259</v>
      </c>
      <c r="L58" s="104" t="s">
        <v>910</v>
      </c>
      <c r="M58" s="104" t="s">
        <v>338</v>
      </c>
      <c r="N58" s="104" t="s">
        <v>949</v>
      </c>
      <c r="O58" s="104" t="s">
        <v>932</v>
      </c>
      <c r="P58" s="104" t="s">
        <v>925</v>
      </c>
      <c r="Q58" s="104" t="s">
        <v>926</v>
      </c>
      <c r="R58" s="104" t="s">
        <v>910</v>
      </c>
      <c r="S58" s="104" t="s">
        <v>236</v>
      </c>
      <c r="T58" s="104" t="s">
        <v>933</v>
      </c>
      <c r="U58" s="104" t="s">
        <v>935</v>
      </c>
      <c r="V58" s="104" t="s">
        <v>339</v>
      </c>
      <c r="W58" s="104" t="s">
        <v>185</v>
      </c>
      <c r="X58" s="104" t="s">
        <v>915</v>
      </c>
      <c r="Y58" s="104" t="s">
        <v>916</v>
      </c>
      <c r="Z58" s="104" t="s">
        <v>941</v>
      </c>
      <c r="AA58" s="104" t="s">
        <v>909</v>
      </c>
      <c r="AB58" s="104" t="s">
        <v>910</v>
      </c>
      <c r="AC58" s="104" t="s">
        <v>925</v>
      </c>
      <c r="AD58" s="104" t="s">
        <v>913</v>
      </c>
      <c r="AE58" s="104" t="s">
        <v>919</v>
      </c>
      <c r="AF58" s="104" t="s">
        <v>913</v>
      </c>
      <c r="AG58" s="104" t="s">
        <v>943</v>
      </c>
      <c r="AH58" s="104" t="s">
        <v>920</v>
      </c>
      <c r="AI58" s="104" t="s">
        <v>929</v>
      </c>
      <c r="AJ58" s="104" t="s">
        <v>950</v>
      </c>
      <c r="AK58" s="104" t="s">
        <v>264</v>
      </c>
      <c r="AL58" s="104"/>
    </row>
    <row r="59" spans="7:38" s="9" customFormat="1" ht="13.5" customHeight="1">
      <c r="G59" s="104"/>
      <c r="H59" s="104" t="s">
        <v>951</v>
      </c>
      <c r="I59" s="104" t="s">
        <v>905</v>
      </c>
      <c r="J59" s="104" t="s">
        <v>907</v>
      </c>
      <c r="K59" s="104" t="s">
        <v>952</v>
      </c>
      <c r="L59" s="104" t="s">
        <v>297</v>
      </c>
      <c r="M59" s="104" t="s">
        <v>298</v>
      </c>
      <c r="N59" s="104" t="s">
        <v>953</v>
      </c>
      <c r="O59" s="104" t="s">
        <v>300</v>
      </c>
      <c r="P59" s="104" t="s">
        <v>301</v>
      </c>
      <c r="Q59" s="104" t="s">
        <v>909</v>
      </c>
      <c r="R59" s="104" t="s">
        <v>913</v>
      </c>
      <c r="S59" s="104" t="s">
        <v>943</v>
      </c>
      <c r="T59" s="104" t="s">
        <v>920</v>
      </c>
      <c r="U59" s="104" t="s">
        <v>929</v>
      </c>
      <c r="V59" s="104" t="s">
        <v>239</v>
      </c>
      <c r="W59" s="104" t="s">
        <v>264</v>
      </c>
      <c r="X59" s="104" t="s">
        <v>329</v>
      </c>
      <c r="Y59" s="104" t="s">
        <v>909</v>
      </c>
      <c r="Z59" s="104" t="s">
        <v>199</v>
      </c>
      <c r="AA59" s="104" t="s">
        <v>200</v>
      </c>
      <c r="AB59" s="104" t="s">
        <v>327</v>
      </c>
      <c r="AC59" s="104" t="s">
        <v>328</v>
      </c>
      <c r="AD59" s="104" t="s">
        <v>910</v>
      </c>
      <c r="AE59" s="104" t="s">
        <v>236</v>
      </c>
      <c r="AF59" s="104" t="s">
        <v>933</v>
      </c>
      <c r="AG59" s="104" t="s">
        <v>955</v>
      </c>
      <c r="AH59" s="104" t="s">
        <v>185</v>
      </c>
      <c r="AI59" s="104" t="s">
        <v>186</v>
      </c>
      <c r="AJ59" s="104" t="s">
        <v>247</v>
      </c>
      <c r="AK59" s="104" t="s">
        <v>255</v>
      </c>
      <c r="AL59" s="104"/>
    </row>
    <row r="60" spans="7:38" s="9" customFormat="1" ht="13.5" customHeight="1">
      <c r="G60" s="104"/>
      <c r="H60" s="104" t="s">
        <v>910</v>
      </c>
      <c r="I60" s="104" t="s">
        <v>257</v>
      </c>
      <c r="J60" s="104" t="s">
        <v>277</v>
      </c>
      <c r="K60" s="104" t="s">
        <v>915</v>
      </c>
      <c r="L60" s="104" t="s">
        <v>916</v>
      </c>
      <c r="M60" s="104" t="s">
        <v>917</v>
      </c>
      <c r="N60" s="104" t="s">
        <v>914</v>
      </c>
      <c r="O60" s="104" t="s">
        <v>919</v>
      </c>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row>
    <row r="61" spans="7:38" s="9" customFormat="1" ht="13.5" customHeight="1">
      <c r="G61" s="105" t="s">
        <v>956</v>
      </c>
      <c r="H61" s="105"/>
      <c r="I61" s="105" t="s">
        <v>922</v>
      </c>
      <c r="J61" s="105" t="s">
        <v>909</v>
      </c>
      <c r="K61" s="105" t="s">
        <v>957</v>
      </c>
      <c r="L61" s="105" t="s">
        <v>914</v>
      </c>
      <c r="M61" s="105" t="s">
        <v>907</v>
      </c>
      <c r="N61" s="105" t="s">
        <v>895</v>
      </c>
      <c r="O61" s="105" t="s">
        <v>958</v>
      </c>
      <c r="P61" s="105" t="s">
        <v>959</v>
      </c>
      <c r="Q61" s="105" t="s">
        <v>895</v>
      </c>
      <c r="R61" s="105" t="s">
        <v>960</v>
      </c>
      <c r="S61" s="105" t="s">
        <v>961</v>
      </c>
      <c r="T61" s="105" t="s">
        <v>953</v>
      </c>
      <c r="U61" s="105" t="s">
        <v>962</v>
      </c>
      <c r="V61" s="105" t="s">
        <v>963</v>
      </c>
      <c r="W61" s="105" t="s">
        <v>905</v>
      </c>
      <c r="X61" s="105" t="s">
        <v>964</v>
      </c>
      <c r="Y61" s="105" t="s">
        <v>965</v>
      </c>
      <c r="Z61" s="105" t="s">
        <v>948</v>
      </c>
      <c r="AA61" s="105" t="s">
        <v>932</v>
      </c>
      <c r="AB61" s="105" t="s">
        <v>925</v>
      </c>
      <c r="AC61" s="105" t="s">
        <v>941</v>
      </c>
      <c r="AD61" s="105" t="s">
        <v>909</v>
      </c>
      <c r="AE61" s="105" t="s">
        <v>931</v>
      </c>
      <c r="AF61" s="105" t="s">
        <v>895</v>
      </c>
      <c r="AG61" s="105" t="s">
        <v>966</v>
      </c>
      <c r="AH61" s="105" t="s">
        <v>959</v>
      </c>
      <c r="AI61" s="105" t="s">
        <v>967</v>
      </c>
      <c r="AJ61" s="105" t="s">
        <v>968</v>
      </c>
      <c r="AK61" s="105" t="s">
        <v>905</v>
      </c>
      <c r="AL61" s="105"/>
    </row>
    <row r="62" spans="7:38" s="9" customFormat="1" ht="13.5" customHeight="1">
      <c r="G62" s="105"/>
      <c r="H62" s="105" t="s">
        <v>937</v>
      </c>
      <c r="I62" s="105" t="s">
        <v>925</v>
      </c>
      <c r="J62" s="105" t="s">
        <v>935</v>
      </c>
      <c r="K62" s="105" t="s">
        <v>904</v>
      </c>
      <c r="L62" s="105" t="s">
        <v>969</v>
      </c>
      <c r="M62" s="105" t="s">
        <v>239</v>
      </c>
      <c r="N62" s="105" t="s">
        <v>331</v>
      </c>
      <c r="O62" s="105" t="s">
        <v>332</v>
      </c>
      <c r="P62" s="105" t="s">
        <v>909</v>
      </c>
      <c r="Q62" s="105" t="s">
        <v>199</v>
      </c>
      <c r="R62" s="105" t="s">
        <v>200</v>
      </c>
      <c r="S62" s="105" t="s">
        <v>325</v>
      </c>
      <c r="T62" s="105" t="s">
        <v>326</v>
      </c>
      <c r="U62" s="105" t="s">
        <v>327</v>
      </c>
      <c r="V62" s="105" t="s">
        <v>328</v>
      </c>
      <c r="W62" s="105" t="s">
        <v>910</v>
      </c>
      <c r="X62" s="105" t="s">
        <v>236</v>
      </c>
      <c r="Y62" s="105" t="s">
        <v>933</v>
      </c>
      <c r="Z62" s="105" t="s">
        <v>935</v>
      </c>
      <c r="AA62" s="105" t="s">
        <v>339</v>
      </c>
      <c r="AB62" s="105" t="s">
        <v>185</v>
      </c>
      <c r="AC62" s="105" t="s">
        <v>915</v>
      </c>
      <c r="AD62" s="105" t="s">
        <v>916</v>
      </c>
      <c r="AE62" s="105" t="s">
        <v>941</v>
      </c>
      <c r="AF62" s="105" t="s">
        <v>909</v>
      </c>
      <c r="AG62" s="105" t="s">
        <v>910</v>
      </c>
      <c r="AH62" s="105" t="s">
        <v>925</v>
      </c>
      <c r="AI62" s="105" t="s">
        <v>913</v>
      </c>
      <c r="AJ62" s="105" t="s">
        <v>919</v>
      </c>
      <c r="AK62" s="105"/>
      <c r="AL62" s="105"/>
    </row>
    <row r="63" spans="7:38" ht="13.5" customHeight="1">
      <c r="G63" s="105" t="s">
        <v>970</v>
      </c>
      <c r="H63" s="105"/>
      <c r="I63" s="106" t="s">
        <v>971</v>
      </c>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row>
    <row r="64" spans="7:38" ht="13.5" customHeight="1">
      <c r="G64" s="105" t="s">
        <v>972</v>
      </c>
      <c r="H64" s="105" t="s">
        <v>973</v>
      </c>
      <c r="I64" s="232" t="s">
        <v>1037</v>
      </c>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row>
    <row r="65" spans="7:38" ht="13.5" customHeight="1">
      <c r="G65" s="105"/>
      <c r="H65" s="232" t="s">
        <v>1036</v>
      </c>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108"/>
    </row>
    <row r="66" spans="7:38" ht="13.5" customHeight="1">
      <c r="G66" s="105" t="s">
        <v>974</v>
      </c>
      <c r="H66" s="105"/>
      <c r="I66" s="106" t="s">
        <v>975</v>
      </c>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row>
    <row r="67" spans="9:38" ht="15" customHeight="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3:8" ht="15" customHeight="1">
      <c r="C68" s="10" t="s">
        <v>340</v>
      </c>
      <c r="E68" s="1" t="s">
        <v>199</v>
      </c>
      <c r="F68" s="1" t="s">
        <v>200</v>
      </c>
      <c r="G68" s="1" t="s">
        <v>201</v>
      </c>
      <c r="H68" s="1" t="s">
        <v>202</v>
      </c>
    </row>
    <row r="69" spans="4:11" ht="15" customHeight="1">
      <c r="D69" s="1" t="s">
        <v>284</v>
      </c>
      <c r="F69" s="1" t="s">
        <v>199</v>
      </c>
      <c r="G69" s="1" t="s">
        <v>200</v>
      </c>
      <c r="H69" s="1" t="s">
        <v>201</v>
      </c>
      <c r="I69" s="1" t="s">
        <v>202</v>
      </c>
      <c r="J69" s="1" t="s">
        <v>218</v>
      </c>
      <c r="K69" s="1" t="s">
        <v>341</v>
      </c>
    </row>
    <row r="70" spans="5:14" ht="15" customHeight="1">
      <c r="E70" s="8" t="s">
        <v>288</v>
      </c>
      <c r="G70" s="1" t="s">
        <v>199</v>
      </c>
      <c r="H70" s="1" t="s">
        <v>200</v>
      </c>
      <c r="I70" s="1" t="s">
        <v>201</v>
      </c>
      <c r="J70" s="1" t="s">
        <v>202</v>
      </c>
      <c r="K70" s="1" t="s">
        <v>247</v>
      </c>
      <c r="L70" s="1" t="s">
        <v>189</v>
      </c>
      <c r="M70" s="1" t="s">
        <v>342</v>
      </c>
      <c r="N70" s="1" t="s">
        <v>343</v>
      </c>
    </row>
    <row r="71" spans="6:37" ht="15" customHeight="1">
      <c r="F71" s="167" t="s">
        <v>344</v>
      </c>
      <c r="G71" s="164"/>
      <c r="H71" s="164"/>
      <c r="I71" s="164"/>
      <c r="J71" s="164"/>
      <c r="K71" s="164"/>
      <c r="L71" s="164"/>
      <c r="M71" s="164"/>
      <c r="N71" s="161"/>
      <c r="O71" s="167" t="s">
        <v>345</v>
      </c>
      <c r="P71" s="164"/>
      <c r="Q71" s="164"/>
      <c r="R71" s="164"/>
      <c r="S71" s="164"/>
      <c r="T71" s="164"/>
      <c r="U71" s="161"/>
      <c r="V71" s="167" t="s">
        <v>897</v>
      </c>
      <c r="W71" s="164"/>
      <c r="X71" s="164"/>
      <c r="Y71" s="164"/>
      <c r="Z71" s="164"/>
      <c r="AA71" s="164"/>
      <c r="AB71" s="164"/>
      <c r="AC71" s="164"/>
      <c r="AD71" s="164"/>
      <c r="AE71" s="164"/>
      <c r="AF71" s="164"/>
      <c r="AG71" s="164"/>
      <c r="AH71" s="164"/>
      <c r="AI71" s="164"/>
      <c r="AJ71" s="164"/>
      <c r="AK71" s="161"/>
    </row>
    <row r="72" spans="6:37" ht="15" customHeight="1">
      <c r="F72" s="246" t="s">
        <v>163</v>
      </c>
      <c r="G72" s="247"/>
      <c r="H72" s="247"/>
      <c r="I72" s="247"/>
      <c r="J72" s="247"/>
      <c r="K72" s="247"/>
      <c r="L72" s="247"/>
      <c r="M72" s="247"/>
      <c r="N72" s="248"/>
      <c r="O72" s="240" t="s">
        <v>139</v>
      </c>
      <c r="P72" s="241"/>
      <c r="Q72" s="241"/>
      <c r="R72" s="241"/>
      <c r="S72" s="241"/>
      <c r="T72" s="241"/>
      <c r="U72" s="242"/>
      <c r="V72" s="24" t="s">
        <v>285</v>
      </c>
      <c r="W72" s="25" t="s">
        <v>286</v>
      </c>
      <c r="X72" s="234" t="s">
        <v>164</v>
      </c>
      <c r="Y72" s="234"/>
      <c r="Z72" s="234"/>
      <c r="AA72" s="234"/>
      <c r="AB72" s="25" t="s">
        <v>248</v>
      </c>
      <c r="AC72" s="25" t="s">
        <v>246</v>
      </c>
      <c r="AD72" s="284" t="s">
        <v>165</v>
      </c>
      <c r="AE72" s="284"/>
      <c r="AF72" s="284"/>
      <c r="AG72" s="284"/>
      <c r="AH72" s="284"/>
      <c r="AI72" s="284"/>
      <c r="AJ72" s="284"/>
      <c r="AK72" s="285"/>
    </row>
    <row r="73" spans="6:37" ht="15" customHeight="1">
      <c r="F73" s="237"/>
      <c r="G73" s="238"/>
      <c r="H73" s="238"/>
      <c r="I73" s="238"/>
      <c r="J73" s="238"/>
      <c r="K73" s="238"/>
      <c r="L73" s="238"/>
      <c r="M73" s="238"/>
      <c r="N73" s="239"/>
      <c r="O73" s="240"/>
      <c r="P73" s="241"/>
      <c r="Q73" s="241"/>
      <c r="R73" s="241"/>
      <c r="S73" s="241"/>
      <c r="T73" s="241"/>
      <c r="U73" s="242"/>
      <c r="V73" s="24" t="s">
        <v>285</v>
      </c>
      <c r="W73" s="25" t="s">
        <v>286</v>
      </c>
      <c r="X73" s="234"/>
      <c r="Y73" s="234"/>
      <c r="Z73" s="234"/>
      <c r="AA73" s="234"/>
      <c r="AB73" s="25" t="s">
        <v>248</v>
      </c>
      <c r="AC73" s="25" t="s">
        <v>246</v>
      </c>
      <c r="AD73" s="235"/>
      <c r="AE73" s="235"/>
      <c r="AF73" s="235"/>
      <c r="AG73" s="235"/>
      <c r="AH73" s="235"/>
      <c r="AI73" s="235"/>
      <c r="AJ73" s="235"/>
      <c r="AK73" s="236"/>
    </row>
    <row r="74" spans="6:37" ht="15" customHeight="1">
      <c r="F74" s="237"/>
      <c r="G74" s="238"/>
      <c r="H74" s="238"/>
      <c r="I74" s="238"/>
      <c r="J74" s="238"/>
      <c r="K74" s="238"/>
      <c r="L74" s="238"/>
      <c r="M74" s="238"/>
      <c r="N74" s="239"/>
      <c r="O74" s="240"/>
      <c r="P74" s="241"/>
      <c r="Q74" s="241"/>
      <c r="R74" s="241"/>
      <c r="S74" s="241"/>
      <c r="T74" s="241"/>
      <c r="U74" s="242"/>
      <c r="V74" s="24" t="s">
        <v>285</v>
      </c>
      <c r="W74" s="25" t="s">
        <v>286</v>
      </c>
      <c r="X74" s="234"/>
      <c r="Y74" s="234"/>
      <c r="Z74" s="234"/>
      <c r="AA74" s="234"/>
      <c r="AB74" s="25" t="s">
        <v>248</v>
      </c>
      <c r="AC74" s="25" t="s">
        <v>246</v>
      </c>
      <c r="AD74" s="235"/>
      <c r="AE74" s="235"/>
      <c r="AF74" s="235"/>
      <c r="AG74" s="235"/>
      <c r="AH74" s="235"/>
      <c r="AI74" s="235"/>
      <c r="AJ74" s="235"/>
      <c r="AK74" s="236"/>
    </row>
    <row r="75" spans="6:37" ht="15" customHeight="1">
      <c r="F75" s="237"/>
      <c r="G75" s="238"/>
      <c r="H75" s="238"/>
      <c r="I75" s="238"/>
      <c r="J75" s="238"/>
      <c r="K75" s="238"/>
      <c r="L75" s="238"/>
      <c r="M75" s="238"/>
      <c r="N75" s="239"/>
      <c r="O75" s="240"/>
      <c r="P75" s="241"/>
      <c r="Q75" s="241"/>
      <c r="R75" s="241"/>
      <c r="S75" s="241"/>
      <c r="T75" s="241"/>
      <c r="U75" s="242"/>
      <c r="V75" s="24" t="s">
        <v>285</v>
      </c>
      <c r="W75" s="25" t="s">
        <v>286</v>
      </c>
      <c r="X75" s="234"/>
      <c r="Y75" s="234"/>
      <c r="Z75" s="234"/>
      <c r="AA75" s="234"/>
      <c r="AB75" s="25" t="s">
        <v>248</v>
      </c>
      <c r="AC75" s="25" t="s">
        <v>246</v>
      </c>
      <c r="AD75" s="235"/>
      <c r="AE75" s="235"/>
      <c r="AF75" s="235"/>
      <c r="AG75" s="235"/>
      <c r="AH75" s="235"/>
      <c r="AI75" s="235"/>
      <c r="AJ75" s="235"/>
      <c r="AK75" s="236"/>
    </row>
    <row r="76" spans="6:37" ht="15" customHeight="1">
      <c r="F76" s="237"/>
      <c r="G76" s="238"/>
      <c r="H76" s="238"/>
      <c r="I76" s="238"/>
      <c r="J76" s="238"/>
      <c r="K76" s="238"/>
      <c r="L76" s="238"/>
      <c r="M76" s="238"/>
      <c r="N76" s="239"/>
      <c r="O76" s="240"/>
      <c r="P76" s="241"/>
      <c r="Q76" s="241"/>
      <c r="R76" s="241"/>
      <c r="S76" s="241"/>
      <c r="T76" s="241"/>
      <c r="U76" s="242"/>
      <c r="V76" s="26" t="s">
        <v>285</v>
      </c>
      <c r="W76" s="27" t="s">
        <v>286</v>
      </c>
      <c r="X76" s="234"/>
      <c r="Y76" s="234"/>
      <c r="Z76" s="234"/>
      <c r="AA76" s="234"/>
      <c r="AB76" s="27" t="s">
        <v>248</v>
      </c>
      <c r="AC76" s="27" t="s">
        <v>246</v>
      </c>
      <c r="AD76" s="235"/>
      <c r="AE76" s="235"/>
      <c r="AF76" s="235"/>
      <c r="AG76" s="235"/>
      <c r="AH76" s="235"/>
      <c r="AI76" s="235"/>
      <c r="AJ76" s="235"/>
      <c r="AK76" s="236"/>
    </row>
    <row r="77" spans="6:11" ht="15" customHeight="1">
      <c r="F77" s="1" t="s">
        <v>249</v>
      </c>
      <c r="G77" s="1" t="s">
        <v>257</v>
      </c>
      <c r="H77" s="1" t="s">
        <v>277</v>
      </c>
      <c r="I77" s="1" t="s">
        <v>226</v>
      </c>
      <c r="J77" s="1" t="s">
        <v>278</v>
      </c>
      <c r="K77" s="1" t="s">
        <v>250</v>
      </c>
    </row>
    <row r="78" spans="8:37" s="9" customFormat="1" ht="15" customHeight="1">
      <c r="H78" s="9" t="s">
        <v>238</v>
      </c>
      <c r="I78" s="9" t="s">
        <v>209</v>
      </c>
      <c r="J78" s="9" t="s">
        <v>243</v>
      </c>
      <c r="K78" s="9" t="s">
        <v>261</v>
      </c>
      <c r="L78" s="9" t="s">
        <v>245</v>
      </c>
      <c r="M78" s="9" t="s">
        <v>895</v>
      </c>
      <c r="N78" s="9" t="s">
        <v>197</v>
      </c>
      <c r="O78" s="9" t="s">
        <v>267</v>
      </c>
      <c r="P78" s="9" t="s">
        <v>713</v>
      </c>
      <c r="Q78" s="9" t="s">
        <v>267</v>
      </c>
      <c r="R78" s="9" t="s">
        <v>346</v>
      </c>
      <c r="S78" s="9" t="s">
        <v>254</v>
      </c>
      <c r="T78" s="9" t="s">
        <v>711</v>
      </c>
      <c r="U78" s="9" t="s">
        <v>232</v>
      </c>
      <c r="V78" s="9" t="s">
        <v>199</v>
      </c>
      <c r="W78" s="9" t="s">
        <v>200</v>
      </c>
      <c r="X78" s="9" t="s">
        <v>201</v>
      </c>
      <c r="Y78" s="9" t="s">
        <v>202</v>
      </c>
      <c r="Z78" s="9" t="s">
        <v>216</v>
      </c>
      <c r="AA78" s="9" t="s">
        <v>302</v>
      </c>
      <c r="AB78" s="9" t="s">
        <v>208</v>
      </c>
      <c r="AC78" s="9" t="s">
        <v>711</v>
      </c>
      <c r="AD78" s="9" t="s">
        <v>347</v>
      </c>
      <c r="AE78" s="9" t="s">
        <v>222</v>
      </c>
      <c r="AF78" s="9" t="s">
        <v>265</v>
      </c>
      <c r="AG78" s="9" t="s">
        <v>348</v>
      </c>
      <c r="AH78" s="9" t="s">
        <v>216</v>
      </c>
      <c r="AI78" s="9" t="s">
        <v>714</v>
      </c>
      <c r="AJ78" s="9" t="s">
        <v>711</v>
      </c>
      <c r="AK78" s="9" t="s">
        <v>1039</v>
      </c>
    </row>
    <row r="79" spans="7:19" s="9" customFormat="1" ht="15" customHeight="1">
      <c r="G79" s="9" t="s">
        <v>185</v>
      </c>
      <c r="H79" s="9" t="s">
        <v>186</v>
      </c>
      <c r="I79" s="9" t="s">
        <v>349</v>
      </c>
      <c r="J79" s="9" t="s">
        <v>350</v>
      </c>
      <c r="K79" s="9" t="s">
        <v>195</v>
      </c>
      <c r="L79" s="9" t="s">
        <v>189</v>
      </c>
      <c r="M79" s="9" t="s">
        <v>238</v>
      </c>
      <c r="N79" s="9" t="s">
        <v>209</v>
      </c>
      <c r="O79" s="9" t="s">
        <v>351</v>
      </c>
      <c r="P79" s="9" t="s">
        <v>216</v>
      </c>
      <c r="Q79" s="9" t="s">
        <v>231</v>
      </c>
      <c r="R79" s="9" t="s">
        <v>306</v>
      </c>
      <c r="S79" s="9" t="s">
        <v>705</v>
      </c>
    </row>
    <row r="80" ht="6" customHeight="1"/>
    <row r="81" spans="5:17" ht="15" customHeight="1">
      <c r="E81" s="8" t="s">
        <v>292</v>
      </c>
      <c r="G81" s="1" t="s">
        <v>199</v>
      </c>
      <c r="H81" s="1" t="s">
        <v>200</v>
      </c>
      <c r="I81" s="1" t="s">
        <v>220</v>
      </c>
      <c r="J81" s="1" t="s">
        <v>352</v>
      </c>
      <c r="K81" s="1" t="s">
        <v>282</v>
      </c>
      <c r="L81" s="1" t="s">
        <v>222</v>
      </c>
      <c r="M81" s="1" t="s">
        <v>353</v>
      </c>
      <c r="N81" s="1" t="s">
        <v>237</v>
      </c>
      <c r="O81" s="1" t="s">
        <v>189</v>
      </c>
      <c r="P81" s="1" t="s">
        <v>354</v>
      </c>
      <c r="Q81" s="1" t="s">
        <v>355</v>
      </c>
    </row>
    <row r="82" spans="6:37" ht="15" customHeight="1">
      <c r="F82" s="167" t="s">
        <v>344</v>
      </c>
      <c r="G82" s="164"/>
      <c r="H82" s="164"/>
      <c r="I82" s="164"/>
      <c r="J82" s="164"/>
      <c r="K82" s="164"/>
      <c r="L82" s="164"/>
      <c r="M82" s="164"/>
      <c r="N82" s="161"/>
      <c r="O82" s="167" t="s">
        <v>356</v>
      </c>
      <c r="P82" s="164"/>
      <c r="Q82" s="164"/>
      <c r="R82" s="164"/>
      <c r="S82" s="164"/>
      <c r="T82" s="164"/>
      <c r="U82" s="161"/>
      <c r="V82" s="167" t="s">
        <v>357</v>
      </c>
      <c r="W82" s="164"/>
      <c r="X82" s="164"/>
      <c r="Y82" s="164"/>
      <c r="Z82" s="164"/>
      <c r="AA82" s="164"/>
      <c r="AB82" s="164"/>
      <c r="AC82" s="164"/>
      <c r="AD82" s="164"/>
      <c r="AE82" s="164"/>
      <c r="AF82" s="164"/>
      <c r="AG82" s="164"/>
      <c r="AH82" s="164"/>
      <c r="AI82" s="164"/>
      <c r="AJ82" s="164"/>
      <c r="AK82" s="161"/>
    </row>
    <row r="83" spans="6:37" ht="15" customHeight="1">
      <c r="F83" s="246" t="s">
        <v>163</v>
      </c>
      <c r="G83" s="247"/>
      <c r="H83" s="247"/>
      <c r="I83" s="247"/>
      <c r="J83" s="247"/>
      <c r="K83" s="247"/>
      <c r="L83" s="247"/>
      <c r="M83" s="247"/>
      <c r="N83" s="248"/>
      <c r="O83" s="240" t="s">
        <v>139</v>
      </c>
      <c r="P83" s="241"/>
      <c r="Q83" s="241"/>
      <c r="R83" s="241"/>
      <c r="S83" s="241"/>
      <c r="T83" s="241"/>
      <c r="U83" s="242"/>
      <c r="V83" s="184" t="s">
        <v>358</v>
      </c>
      <c r="W83" s="185"/>
      <c r="X83" s="185"/>
      <c r="Y83" s="185"/>
      <c r="Z83" s="185"/>
      <c r="AA83" s="185"/>
      <c r="AB83" s="185"/>
      <c r="AC83" s="185"/>
      <c r="AD83" s="185"/>
      <c r="AE83" s="185"/>
      <c r="AF83" s="185"/>
      <c r="AG83" s="185"/>
      <c r="AH83" s="185"/>
      <c r="AI83" s="185"/>
      <c r="AJ83" s="185"/>
      <c r="AK83" s="186"/>
    </row>
    <row r="84" spans="6:37" ht="15" customHeight="1">
      <c r="F84" s="246"/>
      <c r="G84" s="247"/>
      <c r="H84" s="247"/>
      <c r="I84" s="247"/>
      <c r="J84" s="247"/>
      <c r="K84" s="247"/>
      <c r="L84" s="247"/>
      <c r="M84" s="247"/>
      <c r="N84" s="248"/>
      <c r="O84" s="240"/>
      <c r="P84" s="241"/>
      <c r="Q84" s="241"/>
      <c r="R84" s="241"/>
      <c r="S84" s="241"/>
      <c r="T84" s="241"/>
      <c r="U84" s="242"/>
      <c r="V84" s="184" t="s">
        <v>358</v>
      </c>
      <c r="W84" s="185"/>
      <c r="X84" s="185"/>
      <c r="Y84" s="185"/>
      <c r="Z84" s="185"/>
      <c r="AA84" s="185"/>
      <c r="AB84" s="185"/>
      <c r="AC84" s="185"/>
      <c r="AD84" s="185"/>
      <c r="AE84" s="185"/>
      <c r="AF84" s="185"/>
      <c r="AG84" s="185"/>
      <c r="AH84" s="185"/>
      <c r="AI84" s="185"/>
      <c r="AJ84" s="185"/>
      <c r="AK84" s="186"/>
    </row>
    <row r="85" spans="6:37" ht="15" customHeight="1">
      <c r="F85" s="246"/>
      <c r="G85" s="247"/>
      <c r="H85" s="247"/>
      <c r="I85" s="247"/>
      <c r="J85" s="247"/>
      <c r="K85" s="247"/>
      <c r="L85" s="247"/>
      <c r="M85" s="247"/>
      <c r="N85" s="248"/>
      <c r="O85" s="240"/>
      <c r="P85" s="241"/>
      <c r="Q85" s="241"/>
      <c r="R85" s="241"/>
      <c r="S85" s="241"/>
      <c r="T85" s="241"/>
      <c r="U85" s="242"/>
      <c r="V85" s="184" t="s">
        <v>358</v>
      </c>
      <c r="W85" s="185"/>
      <c r="X85" s="185"/>
      <c r="Y85" s="185"/>
      <c r="Z85" s="185"/>
      <c r="AA85" s="185"/>
      <c r="AB85" s="185"/>
      <c r="AC85" s="185"/>
      <c r="AD85" s="185"/>
      <c r="AE85" s="185"/>
      <c r="AF85" s="185"/>
      <c r="AG85" s="185"/>
      <c r="AH85" s="185"/>
      <c r="AI85" s="185"/>
      <c r="AJ85" s="185"/>
      <c r="AK85" s="186"/>
    </row>
    <row r="86" spans="6:37" ht="15" customHeight="1">
      <c r="F86" s="246"/>
      <c r="G86" s="247"/>
      <c r="H86" s="247"/>
      <c r="I86" s="247"/>
      <c r="J86" s="247"/>
      <c r="K86" s="247"/>
      <c r="L86" s="247"/>
      <c r="M86" s="247"/>
      <c r="N86" s="248"/>
      <c r="O86" s="240"/>
      <c r="P86" s="241"/>
      <c r="Q86" s="241"/>
      <c r="R86" s="241"/>
      <c r="S86" s="241"/>
      <c r="T86" s="241"/>
      <c r="U86" s="242"/>
      <c r="V86" s="184" t="s">
        <v>358</v>
      </c>
      <c r="W86" s="185"/>
      <c r="X86" s="185"/>
      <c r="Y86" s="185"/>
      <c r="Z86" s="185"/>
      <c r="AA86" s="185"/>
      <c r="AB86" s="185"/>
      <c r="AC86" s="185"/>
      <c r="AD86" s="185"/>
      <c r="AE86" s="185"/>
      <c r="AF86" s="185"/>
      <c r="AG86" s="185"/>
      <c r="AH86" s="185"/>
      <c r="AI86" s="185"/>
      <c r="AJ86" s="185"/>
      <c r="AK86" s="186"/>
    </row>
    <row r="87" spans="6:37" ht="15" customHeight="1">
      <c r="F87" s="246"/>
      <c r="G87" s="247"/>
      <c r="H87" s="247"/>
      <c r="I87" s="247"/>
      <c r="J87" s="247"/>
      <c r="K87" s="247"/>
      <c r="L87" s="247"/>
      <c r="M87" s="247"/>
      <c r="N87" s="248"/>
      <c r="O87" s="240"/>
      <c r="P87" s="241"/>
      <c r="Q87" s="241"/>
      <c r="R87" s="241"/>
      <c r="S87" s="241"/>
      <c r="T87" s="241"/>
      <c r="U87" s="242"/>
      <c r="V87" s="184" t="s">
        <v>358</v>
      </c>
      <c r="W87" s="185"/>
      <c r="X87" s="185"/>
      <c r="Y87" s="185"/>
      <c r="Z87" s="185"/>
      <c r="AA87" s="185"/>
      <c r="AB87" s="185"/>
      <c r="AC87" s="185"/>
      <c r="AD87" s="185"/>
      <c r="AE87" s="185"/>
      <c r="AF87" s="185"/>
      <c r="AG87" s="185"/>
      <c r="AH87" s="185"/>
      <c r="AI87" s="185"/>
      <c r="AJ87" s="185"/>
      <c r="AK87" s="186"/>
    </row>
    <row r="88" spans="6:11" ht="15" customHeight="1">
      <c r="F88" s="1" t="s">
        <v>249</v>
      </c>
      <c r="G88" s="1" t="s">
        <v>257</v>
      </c>
      <c r="H88" s="1" t="s">
        <v>277</v>
      </c>
      <c r="I88" s="1" t="s">
        <v>226</v>
      </c>
      <c r="J88" s="1" t="s">
        <v>278</v>
      </c>
      <c r="K88" s="1" t="s">
        <v>250</v>
      </c>
    </row>
    <row r="89" spans="7:38" s="9" customFormat="1" ht="15" customHeight="1">
      <c r="G89" s="9" t="s">
        <v>213</v>
      </c>
      <c r="I89" s="9" t="s">
        <v>238</v>
      </c>
      <c r="J89" s="9" t="s">
        <v>209</v>
      </c>
      <c r="K89" s="9" t="s">
        <v>243</v>
      </c>
      <c r="L89" s="9" t="s">
        <v>261</v>
      </c>
      <c r="M89" s="9" t="s">
        <v>245</v>
      </c>
      <c r="N89" s="9" t="s">
        <v>895</v>
      </c>
      <c r="O89" s="9" t="s">
        <v>197</v>
      </c>
      <c r="P89" s="9" t="s">
        <v>267</v>
      </c>
      <c r="Q89" s="9" t="s">
        <v>713</v>
      </c>
      <c r="R89" s="9" t="s">
        <v>267</v>
      </c>
      <c r="S89" s="9" t="s">
        <v>346</v>
      </c>
      <c r="T89" s="9" t="s">
        <v>254</v>
      </c>
      <c r="U89" s="9" t="s">
        <v>711</v>
      </c>
      <c r="V89" s="9" t="s">
        <v>232</v>
      </c>
      <c r="W89" s="9" t="s">
        <v>199</v>
      </c>
      <c r="X89" s="9" t="s">
        <v>200</v>
      </c>
      <c r="Y89" s="9" t="s">
        <v>201</v>
      </c>
      <c r="Z89" s="9" t="s">
        <v>202</v>
      </c>
      <c r="AA89" s="9" t="s">
        <v>216</v>
      </c>
      <c r="AB89" s="9" t="s">
        <v>302</v>
      </c>
      <c r="AC89" s="9" t="s">
        <v>208</v>
      </c>
      <c r="AD89" s="9" t="s">
        <v>711</v>
      </c>
      <c r="AE89" s="9" t="s">
        <v>347</v>
      </c>
      <c r="AF89" s="9" t="s">
        <v>222</v>
      </c>
      <c r="AG89" s="9" t="s">
        <v>265</v>
      </c>
      <c r="AH89" s="9" t="s">
        <v>348</v>
      </c>
      <c r="AI89" s="9" t="s">
        <v>216</v>
      </c>
      <c r="AJ89" s="9" t="s">
        <v>714</v>
      </c>
      <c r="AK89" s="9" t="s">
        <v>711</v>
      </c>
      <c r="AL89" s="9" t="s">
        <v>895</v>
      </c>
    </row>
    <row r="90" spans="8:20" s="9" customFormat="1" ht="15" customHeight="1">
      <c r="H90" s="9" t="s">
        <v>185</v>
      </c>
      <c r="I90" s="9" t="s">
        <v>186</v>
      </c>
      <c r="J90" s="9" t="s">
        <v>349</v>
      </c>
      <c r="K90" s="9" t="s">
        <v>350</v>
      </c>
      <c r="L90" s="9" t="s">
        <v>195</v>
      </c>
      <c r="M90" s="9" t="s">
        <v>189</v>
      </c>
      <c r="N90" s="9" t="s">
        <v>238</v>
      </c>
      <c r="O90" s="9" t="s">
        <v>209</v>
      </c>
      <c r="P90" s="9" t="s">
        <v>351</v>
      </c>
      <c r="Q90" s="9" t="s">
        <v>216</v>
      </c>
      <c r="R90" s="9" t="s">
        <v>231</v>
      </c>
      <c r="S90" s="9" t="s">
        <v>306</v>
      </c>
      <c r="T90" s="9" t="s">
        <v>705</v>
      </c>
    </row>
    <row r="91" spans="7:27" s="9" customFormat="1" ht="15" customHeight="1">
      <c r="G91" s="9" t="s">
        <v>251</v>
      </c>
      <c r="I91" s="9" t="s">
        <v>354</v>
      </c>
      <c r="J91" s="9" t="s">
        <v>355</v>
      </c>
      <c r="K91" s="9" t="s">
        <v>711</v>
      </c>
      <c r="L91" s="9" t="s">
        <v>232</v>
      </c>
      <c r="M91" s="9" t="s">
        <v>231</v>
      </c>
      <c r="N91" s="9" t="s">
        <v>222</v>
      </c>
      <c r="O91" s="9" t="s">
        <v>353</v>
      </c>
      <c r="P91" s="9" t="s">
        <v>237</v>
      </c>
      <c r="Q91" s="9" t="s">
        <v>189</v>
      </c>
      <c r="R91" s="9" t="s">
        <v>359</v>
      </c>
      <c r="S91" s="9" t="s">
        <v>184</v>
      </c>
      <c r="T91" s="9" t="s">
        <v>216</v>
      </c>
      <c r="U91" s="9" t="s">
        <v>260</v>
      </c>
      <c r="V91" s="9" t="s">
        <v>355</v>
      </c>
      <c r="W91" s="9" t="s">
        <v>282</v>
      </c>
      <c r="X91" s="9" t="s">
        <v>222</v>
      </c>
      <c r="Y91" s="9" t="s">
        <v>704</v>
      </c>
      <c r="Z91" s="9" t="s">
        <v>261</v>
      </c>
      <c r="AA91" s="9" t="s">
        <v>705</v>
      </c>
    </row>
    <row r="92" ht="6" customHeight="1"/>
    <row r="93" spans="5:20" ht="15" customHeight="1">
      <c r="E93" s="8" t="s">
        <v>363</v>
      </c>
      <c r="G93" s="1" t="s">
        <v>364</v>
      </c>
      <c r="H93" s="1" t="s">
        <v>365</v>
      </c>
      <c r="I93" s="1" t="s">
        <v>299</v>
      </c>
      <c r="J93" s="1" t="s">
        <v>366</v>
      </c>
      <c r="K93" s="1" t="s">
        <v>367</v>
      </c>
      <c r="L93" s="1" t="s">
        <v>368</v>
      </c>
      <c r="M93" s="1" t="s">
        <v>369</v>
      </c>
      <c r="N93" s="1" t="s">
        <v>370</v>
      </c>
      <c r="O93" s="1" t="s">
        <v>371</v>
      </c>
      <c r="P93" s="1" t="s">
        <v>189</v>
      </c>
      <c r="Q93" s="1" t="s">
        <v>372</v>
      </c>
      <c r="R93" s="1" t="s">
        <v>373</v>
      </c>
      <c r="S93" s="1" t="s">
        <v>374</v>
      </c>
      <c r="T93" s="1" t="s">
        <v>375</v>
      </c>
    </row>
    <row r="94" spans="6:37" ht="15" customHeight="1">
      <c r="F94" s="183" t="s">
        <v>376</v>
      </c>
      <c r="G94" s="181"/>
      <c r="H94" s="181"/>
      <c r="I94" s="181"/>
      <c r="J94" s="181"/>
      <c r="K94" s="181"/>
      <c r="L94" s="181"/>
      <c r="M94" s="181"/>
      <c r="N94" s="177"/>
      <c r="O94" s="183" t="s">
        <v>377</v>
      </c>
      <c r="P94" s="181"/>
      <c r="Q94" s="181"/>
      <c r="R94" s="181"/>
      <c r="S94" s="181"/>
      <c r="T94" s="181"/>
      <c r="U94" s="177"/>
      <c r="V94" s="289" t="s">
        <v>632</v>
      </c>
      <c r="W94" s="290"/>
      <c r="X94" s="290"/>
      <c r="Y94" s="290"/>
      <c r="Z94" s="290"/>
      <c r="AA94" s="290"/>
      <c r="AB94" s="290"/>
      <c r="AC94" s="290"/>
      <c r="AD94" s="290"/>
      <c r="AE94" s="290"/>
      <c r="AF94" s="290"/>
      <c r="AG94" s="290"/>
      <c r="AH94" s="290"/>
      <c r="AI94" s="290"/>
      <c r="AJ94" s="290"/>
      <c r="AK94" s="291"/>
    </row>
    <row r="95" spans="6:37" ht="15" customHeight="1">
      <c r="F95" s="286"/>
      <c r="G95" s="287"/>
      <c r="H95" s="287"/>
      <c r="I95" s="287"/>
      <c r="J95" s="287"/>
      <c r="K95" s="287"/>
      <c r="L95" s="287"/>
      <c r="M95" s="287"/>
      <c r="N95" s="288"/>
      <c r="O95" s="286" t="s">
        <v>378</v>
      </c>
      <c r="P95" s="287"/>
      <c r="Q95" s="287"/>
      <c r="R95" s="287"/>
      <c r="S95" s="287"/>
      <c r="T95" s="287"/>
      <c r="U95" s="288"/>
      <c r="V95" s="292"/>
      <c r="W95" s="293"/>
      <c r="X95" s="293"/>
      <c r="Y95" s="293"/>
      <c r="Z95" s="293"/>
      <c r="AA95" s="293"/>
      <c r="AB95" s="293"/>
      <c r="AC95" s="293"/>
      <c r="AD95" s="293"/>
      <c r="AE95" s="293"/>
      <c r="AF95" s="293"/>
      <c r="AG95" s="293"/>
      <c r="AH95" s="293"/>
      <c r="AI95" s="293"/>
      <c r="AJ95" s="293"/>
      <c r="AK95" s="294"/>
    </row>
    <row r="96" spans="6:37" ht="15" customHeight="1">
      <c r="F96" s="295" t="s">
        <v>379</v>
      </c>
      <c r="G96" s="268"/>
      <c r="H96" s="268"/>
      <c r="I96" s="268"/>
      <c r="J96" s="268"/>
      <c r="K96" s="268"/>
      <c r="L96" s="268"/>
      <c r="M96" s="268"/>
      <c r="N96" s="296"/>
      <c r="O96" s="297">
        <v>8</v>
      </c>
      <c r="P96" s="298"/>
      <c r="Q96" s="298"/>
      <c r="R96" s="298"/>
      <c r="S96" s="298"/>
      <c r="T96" s="28" t="s">
        <v>583</v>
      </c>
      <c r="U96" s="29"/>
      <c r="V96" s="30"/>
      <c r="W96" s="299" t="s">
        <v>700</v>
      </c>
      <c r="X96" s="299"/>
      <c r="Y96" s="299"/>
      <c r="Z96" s="299"/>
      <c r="AA96" s="299"/>
      <c r="AB96" s="299"/>
      <c r="AC96" s="299"/>
      <c r="AD96" s="299"/>
      <c r="AE96" s="300">
        <v>4.2</v>
      </c>
      <c r="AF96" s="300"/>
      <c r="AG96" s="300"/>
      <c r="AH96" s="300"/>
      <c r="AI96" s="300"/>
      <c r="AJ96" s="8" t="s">
        <v>703</v>
      </c>
      <c r="AK96" s="31"/>
    </row>
    <row r="97" spans="6:37" ht="15" customHeight="1">
      <c r="F97" s="295" t="s">
        <v>380</v>
      </c>
      <c r="G97" s="268"/>
      <c r="H97" s="268"/>
      <c r="I97" s="268"/>
      <c r="J97" s="268"/>
      <c r="K97" s="268"/>
      <c r="L97" s="268"/>
      <c r="M97" s="268"/>
      <c r="N97" s="296"/>
      <c r="O97" s="297">
        <v>4</v>
      </c>
      <c r="P97" s="298"/>
      <c r="Q97" s="298"/>
      <c r="R97" s="298"/>
      <c r="S97" s="298"/>
      <c r="T97" s="28" t="s">
        <v>583</v>
      </c>
      <c r="U97" s="32"/>
      <c r="V97" s="33"/>
      <c r="W97" s="299" t="s">
        <v>701</v>
      </c>
      <c r="X97" s="299"/>
      <c r="Y97" s="299"/>
      <c r="Z97" s="299"/>
      <c r="AA97" s="299"/>
      <c r="AB97" s="299"/>
      <c r="AC97" s="299"/>
      <c r="AD97" s="299"/>
      <c r="AE97" s="234" t="s">
        <v>140</v>
      </c>
      <c r="AF97" s="234"/>
      <c r="AG97" s="234"/>
      <c r="AH97" s="234"/>
      <c r="AI97" s="234"/>
      <c r="AJ97" s="85"/>
      <c r="AK97" s="31"/>
    </row>
    <row r="98" spans="6:37" ht="15" customHeight="1">
      <c r="F98" s="295" t="s">
        <v>381</v>
      </c>
      <c r="G98" s="268"/>
      <c r="H98" s="268"/>
      <c r="I98" s="268"/>
      <c r="J98" s="268"/>
      <c r="K98" s="268"/>
      <c r="L98" s="268"/>
      <c r="M98" s="268"/>
      <c r="N98" s="296"/>
      <c r="O98" s="297">
        <v>4</v>
      </c>
      <c r="P98" s="298"/>
      <c r="Q98" s="298"/>
      <c r="R98" s="298"/>
      <c r="S98" s="298"/>
      <c r="T98" s="28" t="s">
        <v>583</v>
      </c>
      <c r="U98" s="32"/>
      <c r="V98" s="33"/>
      <c r="W98" s="301" t="s">
        <v>702</v>
      </c>
      <c r="X98" s="301"/>
      <c r="Y98" s="301"/>
      <c r="Z98" s="301"/>
      <c r="AA98" s="301"/>
      <c r="AB98" s="301"/>
      <c r="AC98" s="301"/>
      <c r="AD98" s="301"/>
      <c r="AE98" s="227" t="s">
        <v>139</v>
      </c>
      <c r="AF98" s="227"/>
      <c r="AG98" s="227"/>
      <c r="AH98" s="227"/>
      <c r="AI98" s="227"/>
      <c r="AJ98" s="4"/>
      <c r="AK98" s="31"/>
    </row>
    <row r="99" spans="6:37" ht="15" customHeight="1">
      <c r="F99" s="295" t="s">
        <v>382</v>
      </c>
      <c r="G99" s="268"/>
      <c r="H99" s="268"/>
      <c r="I99" s="268"/>
      <c r="J99" s="268"/>
      <c r="K99" s="268"/>
      <c r="L99" s="268"/>
      <c r="M99" s="268"/>
      <c r="N99" s="296"/>
      <c r="O99" s="297">
        <v>4</v>
      </c>
      <c r="P99" s="298"/>
      <c r="Q99" s="298"/>
      <c r="R99" s="298"/>
      <c r="S99" s="298"/>
      <c r="T99" s="28" t="s">
        <v>583</v>
      </c>
      <c r="U99" s="32"/>
      <c r="V99" s="33"/>
      <c r="W99" s="4"/>
      <c r="X99" s="4"/>
      <c r="Y99" s="4"/>
      <c r="Z99" s="4"/>
      <c r="AA99" s="4"/>
      <c r="AB99" s="4"/>
      <c r="AC99" s="4"/>
      <c r="AD99" s="4"/>
      <c r="AE99" s="4"/>
      <c r="AF99" s="4"/>
      <c r="AG99" s="4"/>
      <c r="AH99" s="4"/>
      <c r="AI99" s="4"/>
      <c r="AJ99" s="4"/>
      <c r="AK99" s="31"/>
    </row>
    <row r="100" spans="6:37" ht="15" customHeight="1">
      <c r="F100" s="295" t="s">
        <v>383</v>
      </c>
      <c r="G100" s="268"/>
      <c r="H100" s="268"/>
      <c r="I100" s="268"/>
      <c r="J100" s="268"/>
      <c r="K100" s="268"/>
      <c r="L100" s="268"/>
      <c r="M100" s="268"/>
      <c r="N100" s="296"/>
      <c r="O100" s="297">
        <v>1</v>
      </c>
      <c r="P100" s="298"/>
      <c r="Q100" s="298"/>
      <c r="R100" s="298"/>
      <c r="S100" s="298"/>
      <c r="T100" s="28" t="s">
        <v>583</v>
      </c>
      <c r="U100" s="32"/>
      <c r="V100" s="34"/>
      <c r="W100" s="35"/>
      <c r="X100" s="35"/>
      <c r="Y100" s="35"/>
      <c r="Z100" s="35"/>
      <c r="AA100" s="35"/>
      <c r="AB100" s="35"/>
      <c r="AC100" s="35"/>
      <c r="AD100" s="35"/>
      <c r="AE100" s="35"/>
      <c r="AF100" s="35"/>
      <c r="AG100" s="35"/>
      <c r="AH100" s="35"/>
      <c r="AI100" s="35"/>
      <c r="AJ100" s="35"/>
      <c r="AK100" s="36"/>
    </row>
    <row r="101" spans="6:11" ht="15" customHeight="1">
      <c r="F101" s="1" t="s">
        <v>249</v>
      </c>
      <c r="G101" s="1" t="s">
        <v>257</v>
      </c>
      <c r="H101" s="1" t="s">
        <v>277</v>
      </c>
      <c r="I101" s="1" t="s">
        <v>226</v>
      </c>
      <c r="J101" s="1" t="s">
        <v>278</v>
      </c>
      <c r="K101" s="1" t="s">
        <v>250</v>
      </c>
    </row>
    <row r="102" spans="7:36" s="9" customFormat="1" ht="15" customHeight="1">
      <c r="G102" s="9" t="s">
        <v>66</v>
      </c>
      <c r="I102" s="9" t="s">
        <v>407</v>
      </c>
      <c r="J102" s="9" t="s">
        <v>421</v>
      </c>
      <c r="K102" s="9" t="s">
        <v>722</v>
      </c>
      <c r="L102" s="9" t="s">
        <v>723</v>
      </c>
      <c r="M102" s="9" t="s">
        <v>724</v>
      </c>
      <c r="N102" s="9" t="s">
        <v>722</v>
      </c>
      <c r="O102" s="9" t="s">
        <v>723</v>
      </c>
      <c r="P102" s="9" t="s">
        <v>725</v>
      </c>
      <c r="Q102" s="9" t="s">
        <v>726</v>
      </c>
      <c r="R102" s="9" t="s">
        <v>26</v>
      </c>
      <c r="S102" s="9" t="s">
        <v>40</v>
      </c>
      <c r="T102" s="9" t="s">
        <v>407</v>
      </c>
      <c r="U102" s="9" t="s">
        <v>408</v>
      </c>
      <c r="V102" s="9" t="s">
        <v>725</v>
      </c>
      <c r="W102" s="9" t="s">
        <v>726</v>
      </c>
      <c r="X102" s="9" t="s">
        <v>43</v>
      </c>
      <c r="Y102" s="9" t="s">
        <v>729</v>
      </c>
      <c r="Z102" s="9" t="s">
        <v>730</v>
      </c>
      <c r="AA102" s="9" t="s">
        <v>44</v>
      </c>
      <c r="AB102" s="9" t="s">
        <v>25</v>
      </c>
      <c r="AC102" s="9" t="s">
        <v>45</v>
      </c>
      <c r="AD102" s="9" t="s">
        <v>46</v>
      </c>
      <c r="AE102" s="9" t="s">
        <v>47</v>
      </c>
      <c r="AI102" s="37"/>
      <c r="AJ102" s="37"/>
    </row>
    <row r="103" spans="7:36" s="9" customFormat="1" ht="15" customHeight="1">
      <c r="G103" s="9" t="s">
        <v>48</v>
      </c>
      <c r="I103" s="9" t="s">
        <v>384</v>
      </c>
      <c r="J103" s="9" t="s">
        <v>385</v>
      </c>
      <c r="K103" s="9" t="s">
        <v>722</v>
      </c>
      <c r="L103" s="9" t="s">
        <v>723</v>
      </c>
      <c r="M103" s="9" t="s">
        <v>724</v>
      </c>
      <c r="N103" s="9" t="s">
        <v>722</v>
      </c>
      <c r="O103" s="9" t="s">
        <v>723</v>
      </c>
      <c r="P103" s="9" t="s">
        <v>725</v>
      </c>
      <c r="Q103" s="9" t="s">
        <v>726</v>
      </c>
      <c r="R103" s="9" t="s">
        <v>26</v>
      </c>
      <c r="S103" s="9" t="s">
        <v>40</v>
      </c>
      <c r="T103" s="9" t="s">
        <v>727</v>
      </c>
      <c r="U103" s="9" t="s">
        <v>728</v>
      </c>
      <c r="V103" s="9" t="s">
        <v>724</v>
      </c>
      <c r="W103" s="9" t="s">
        <v>722</v>
      </c>
      <c r="X103" s="9" t="s">
        <v>723</v>
      </c>
      <c r="Y103" s="9" t="s">
        <v>725</v>
      </c>
      <c r="Z103" s="9" t="s">
        <v>726</v>
      </c>
      <c r="AA103" s="9" t="s">
        <v>43</v>
      </c>
      <c r="AB103" s="9" t="s">
        <v>729</v>
      </c>
      <c r="AC103" s="9" t="s">
        <v>730</v>
      </c>
      <c r="AD103" s="9" t="s">
        <v>44</v>
      </c>
      <c r="AE103" s="9" t="s">
        <v>25</v>
      </c>
      <c r="AF103" s="9" t="s">
        <v>45</v>
      </c>
      <c r="AG103" s="9" t="s">
        <v>46</v>
      </c>
      <c r="AH103" s="9" t="s">
        <v>47</v>
      </c>
      <c r="AI103" s="37"/>
      <c r="AJ103" s="37"/>
    </row>
    <row r="104" spans="7:37" s="9" customFormat="1" ht="15" customHeight="1">
      <c r="G104" s="9" t="s">
        <v>55</v>
      </c>
      <c r="I104" s="9" t="s">
        <v>386</v>
      </c>
      <c r="J104" s="9" t="s">
        <v>387</v>
      </c>
      <c r="K104" s="9" t="s">
        <v>388</v>
      </c>
      <c r="L104" s="9" t="s">
        <v>389</v>
      </c>
      <c r="M104" s="9" t="s">
        <v>390</v>
      </c>
      <c r="N104" s="9" t="s">
        <v>391</v>
      </c>
      <c r="O104" s="9" t="s">
        <v>392</v>
      </c>
      <c r="P104" s="9" t="s">
        <v>393</v>
      </c>
      <c r="Q104" s="9" t="s">
        <v>26</v>
      </c>
      <c r="R104" s="9" t="s">
        <v>40</v>
      </c>
      <c r="S104" s="9" t="s">
        <v>394</v>
      </c>
      <c r="T104" s="9" t="s">
        <v>395</v>
      </c>
      <c r="U104" s="9" t="s">
        <v>396</v>
      </c>
      <c r="V104" s="9" t="s">
        <v>387</v>
      </c>
      <c r="W104" s="9" t="s">
        <v>388</v>
      </c>
      <c r="X104" s="9" t="s">
        <v>389</v>
      </c>
      <c r="Y104" s="9" t="s">
        <v>390</v>
      </c>
      <c r="Z104" s="9" t="s">
        <v>391</v>
      </c>
      <c r="AA104" s="9" t="s">
        <v>392</v>
      </c>
      <c r="AB104" s="9" t="s">
        <v>42</v>
      </c>
      <c r="AC104" s="9" t="s">
        <v>706</v>
      </c>
      <c r="AD104" s="9" t="s">
        <v>397</v>
      </c>
      <c r="AE104" s="9" t="s">
        <v>398</v>
      </c>
      <c r="AF104" s="9" t="s">
        <v>399</v>
      </c>
      <c r="AG104" s="9" t="s">
        <v>42</v>
      </c>
      <c r="AH104" s="9" t="s">
        <v>388</v>
      </c>
      <c r="AI104" s="9" t="s">
        <v>389</v>
      </c>
      <c r="AJ104" s="9" t="s">
        <v>390</v>
      </c>
      <c r="AK104" s="9" t="s">
        <v>400</v>
      </c>
    </row>
    <row r="105" spans="8:19" s="9" customFormat="1" ht="15" customHeight="1">
      <c r="H105" s="9" t="s">
        <v>401</v>
      </c>
      <c r="I105" s="9" t="s">
        <v>43</v>
      </c>
      <c r="J105" s="9" t="s">
        <v>402</v>
      </c>
      <c r="K105" s="9" t="s">
        <v>710</v>
      </c>
      <c r="L105" s="9" t="s">
        <v>54</v>
      </c>
      <c r="M105" s="9" t="s">
        <v>403</v>
      </c>
      <c r="N105" s="9" t="s">
        <v>404</v>
      </c>
      <c r="O105" s="9" t="s">
        <v>44</v>
      </c>
      <c r="P105" s="9" t="s">
        <v>25</v>
      </c>
      <c r="Q105" s="9" t="s">
        <v>45</v>
      </c>
      <c r="R105" s="9" t="s">
        <v>46</v>
      </c>
      <c r="S105" s="9" t="s">
        <v>47</v>
      </c>
    </row>
    <row r="106" spans="7:37" s="9" customFormat="1" ht="15" customHeight="1">
      <c r="G106" s="9" t="s">
        <v>712</v>
      </c>
      <c r="I106" s="9" t="s">
        <v>564</v>
      </c>
      <c r="J106" s="9" t="s">
        <v>565</v>
      </c>
      <c r="K106" s="9" t="s">
        <v>26</v>
      </c>
      <c r="L106" s="9" t="s">
        <v>40</v>
      </c>
      <c r="M106" s="9" t="s">
        <v>895</v>
      </c>
      <c r="N106" s="9" t="s">
        <v>407</v>
      </c>
      <c r="O106" s="9" t="s">
        <v>421</v>
      </c>
      <c r="P106" s="9" t="s">
        <v>409</v>
      </c>
      <c r="Q106" s="9" t="s">
        <v>410</v>
      </c>
      <c r="R106" s="9" t="s">
        <v>42</v>
      </c>
      <c r="S106" s="9" t="s">
        <v>409</v>
      </c>
      <c r="T106" s="9" t="s">
        <v>410</v>
      </c>
      <c r="U106" s="9" t="s">
        <v>622</v>
      </c>
      <c r="V106" s="9" t="s">
        <v>623</v>
      </c>
      <c r="W106" s="9" t="s">
        <v>895</v>
      </c>
      <c r="X106" s="9" t="s">
        <v>483</v>
      </c>
      <c r="Y106" s="9" t="s">
        <v>387</v>
      </c>
      <c r="Z106" s="9" t="s">
        <v>42</v>
      </c>
      <c r="AA106" s="9" t="s">
        <v>546</v>
      </c>
      <c r="AB106" s="9" t="s">
        <v>416</v>
      </c>
      <c r="AC106" s="9" t="s">
        <v>895</v>
      </c>
      <c r="AD106" s="9" t="s">
        <v>715</v>
      </c>
      <c r="AE106" s="9" t="s">
        <v>716</v>
      </c>
      <c r="AF106" s="9" t="s">
        <v>717</v>
      </c>
      <c r="AG106" s="9" t="s">
        <v>718</v>
      </c>
      <c r="AH106" s="9" t="s">
        <v>400</v>
      </c>
      <c r="AI106" s="9" t="s">
        <v>624</v>
      </c>
      <c r="AJ106" s="9" t="s">
        <v>450</v>
      </c>
      <c r="AK106" s="9" t="s">
        <v>42</v>
      </c>
    </row>
    <row r="107" spans="8:17" s="9" customFormat="1" ht="15" customHeight="1">
      <c r="H107" s="9" t="s">
        <v>625</v>
      </c>
      <c r="I107" s="9" t="s">
        <v>420</v>
      </c>
      <c r="J107" s="9" t="s">
        <v>43</v>
      </c>
      <c r="K107" s="9" t="s">
        <v>403</v>
      </c>
      <c r="L107" s="9" t="s">
        <v>437</v>
      </c>
      <c r="M107" s="9" t="s">
        <v>44</v>
      </c>
      <c r="N107" s="9" t="s">
        <v>25</v>
      </c>
      <c r="O107" s="9" t="s">
        <v>45</v>
      </c>
      <c r="P107" s="9" t="s">
        <v>46</v>
      </c>
      <c r="Q107" s="9" t="s">
        <v>47</v>
      </c>
    </row>
    <row r="108" spans="7:38" s="9" customFormat="1" ht="15" customHeight="1">
      <c r="G108" s="9" t="s">
        <v>735</v>
      </c>
      <c r="I108" s="9" t="s">
        <v>719</v>
      </c>
      <c r="J108" s="9" t="s">
        <v>405</v>
      </c>
      <c r="K108" s="9" t="s">
        <v>406</v>
      </c>
      <c r="L108" s="9" t="s">
        <v>407</v>
      </c>
      <c r="M108" s="9" t="s">
        <v>408</v>
      </c>
      <c r="N108" s="9" t="s">
        <v>409</v>
      </c>
      <c r="O108" s="9" t="s">
        <v>410</v>
      </c>
      <c r="P108" s="9" t="s">
        <v>393</v>
      </c>
      <c r="Q108" s="9" t="s">
        <v>720</v>
      </c>
      <c r="R108" s="9" t="s">
        <v>42</v>
      </c>
      <c r="S108" s="9" t="s">
        <v>411</v>
      </c>
      <c r="T108" s="9" t="s">
        <v>412</v>
      </c>
      <c r="U108" s="9" t="s">
        <v>374</v>
      </c>
      <c r="V108" s="9" t="s">
        <v>375</v>
      </c>
      <c r="W108" s="9" t="s">
        <v>49</v>
      </c>
      <c r="X108" s="9" t="s">
        <v>413</v>
      </c>
      <c r="Y108" s="9" t="s">
        <v>414</v>
      </c>
      <c r="Z108" s="9" t="s">
        <v>707</v>
      </c>
      <c r="AA108" s="9" t="s">
        <v>721</v>
      </c>
      <c r="AB108" s="9" t="s">
        <v>25</v>
      </c>
      <c r="AC108" s="9" t="s">
        <v>415</v>
      </c>
      <c r="AD108" s="9" t="s">
        <v>416</v>
      </c>
      <c r="AE108" s="9" t="s">
        <v>43</v>
      </c>
      <c r="AF108" s="9" t="s">
        <v>417</v>
      </c>
      <c r="AG108" s="9" t="s">
        <v>418</v>
      </c>
      <c r="AH108" s="9" t="s">
        <v>44</v>
      </c>
      <c r="AI108" s="9" t="s">
        <v>25</v>
      </c>
      <c r="AJ108" s="9" t="s">
        <v>45</v>
      </c>
      <c r="AK108" s="9" t="s">
        <v>46</v>
      </c>
      <c r="AL108" s="9" t="s">
        <v>47</v>
      </c>
    </row>
    <row r="109" ht="6" customHeight="1"/>
    <row r="110" spans="5:14" ht="15" customHeight="1">
      <c r="E110" s="8" t="s">
        <v>419</v>
      </c>
      <c r="G110" s="1" t="s">
        <v>420</v>
      </c>
      <c r="H110" s="1" t="s">
        <v>421</v>
      </c>
      <c r="I110" s="1" t="s">
        <v>422</v>
      </c>
      <c r="J110" s="1" t="s">
        <v>42</v>
      </c>
      <c r="K110" s="1" t="s">
        <v>423</v>
      </c>
      <c r="L110" s="1" t="s">
        <v>424</v>
      </c>
      <c r="M110" s="1" t="s">
        <v>374</v>
      </c>
      <c r="N110" s="1" t="s">
        <v>375</v>
      </c>
    </row>
    <row r="111" spans="6:37" ht="15" customHeight="1">
      <c r="F111" s="167" t="s">
        <v>634</v>
      </c>
      <c r="G111" s="164"/>
      <c r="H111" s="164"/>
      <c r="I111" s="164"/>
      <c r="J111" s="164"/>
      <c r="K111" s="164"/>
      <c r="L111" s="164"/>
      <c r="M111" s="164"/>
      <c r="N111" s="164"/>
      <c r="O111" s="164"/>
      <c r="P111" s="164"/>
      <c r="Q111" s="161"/>
      <c r="R111" s="167" t="s">
        <v>425</v>
      </c>
      <c r="S111" s="164"/>
      <c r="T111" s="164"/>
      <c r="U111" s="161"/>
      <c r="V111" s="167" t="s">
        <v>426</v>
      </c>
      <c r="W111" s="164"/>
      <c r="X111" s="164"/>
      <c r="Y111" s="161"/>
      <c r="Z111" s="167" t="s">
        <v>427</v>
      </c>
      <c r="AA111" s="164"/>
      <c r="AB111" s="164"/>
      <c r="AC111" s="161"/>
      <c r="AD111" s="167" t="s">
        <v>428</v>
      </c>
      <c r="AE111" s="164"/>
      <c r="AF111" s="164"/>
      <c r="AG111" s="161"/>
      <c r="AH111" s="167" t="s">
        <v>429</v>
      </c>
      <c r="AI111" s="164"/>
      <c r="AJ111" s="164"/>
      <c r="AK111" s="161"/>
    </row>
    <row r="112" spans="6:37" ht="15" customHeight="1">
      <c r="F112" s="312" t="s">
        <v>432</v>
      </c>
      <c r="G112" s="313"/>
      <c r="H112" s="313"/>
      <c r="I112" s="313"/>
      <c r="J112" s="313"/>
      <c r="K112" s="313"/>
      <c r="L112" s="313"/>
      <c r="M112" s="313"/>
      <c r="N112" s="313"/>
      <c r="O112" s="313"/>
      <c r="P112" s="313"/>
      <c r="Q112" s="314"/>
      <c r="R112" s="226" t="s">
        <v>137</v>
      </c>
      <c r="S112" s="227"/>
      <c r="T112" s="227"/>
      <c r="U112" s="228"/>
      <c r="V112" s="226"/>
      <c r="W112" s="227"/>
      <c r="X112" s="227"/>
      <c r="Y112" s="228"/>
      <c r="Z112" s="226"/>
      <c r="AA112" s="227"/>
      <c r="AB112" s="227"/>
      <c r="AC112" s="228"/>
      <c r="AD112" s="226"/>
      <c r="AE112" s="227"/>
      <c r="AF112" s="227"/>
      <c r="AG112" s="228"/>
      <c r="AH112" s="226"/>
      <c r="AI112" s="227"/>
      <c r="AJ112" s="227"/>
      <c r="AK112" s="228"/>
    </row>
    <row r="113" spans="6:37" ht="15" customHeight="1">
      <c r="F113" s="315"/>
      <c r="G113" s="316"/>
      <c r="H113" s="316"/>
      <c r="I113" s="316"/>
      <c r="J113" s="316"/>
      <c r="K113" s="316"/>
      <c r="L113" s="316"/>
      <c r="M113" s="316"/>
      <c r="N113" s="316"/>
      <c r="O113" s="316"/>
      <c r="P113" s="316"/>
      <c r="Q113" s="317"/>
      <c r="R113" s="229">
        <v>39539</v>
      </c>
      <c r="S113" s="230"/>
      <c r="T113" s="230"/>
      <c r="U113" s="231"/>
      <c r="V113" s="229"/>
      <c r="W113" s="230"/>
      <c r="X113" s="230"/>
      <c r="Y113" s="231"/>
      <c r="Z113" s="229"/>
      <c r="AA113" s="230"/>
      <c r="AB113" s="230"/>
      <c r="AC113" s="231"/>
      <c r="AD113" s="229"/>
      <c r="AE113" s="230"/>
      <c r="AF113" s="230"/>
      <c r="AG113" s="231"/>
      <c r="AH113" s="229"/>
      <c r="AI113" s="230"/>
      <c r="AJ113" s="230"/>
      <c r="AK113" s="231"/>
    </row>
    <row r="114" spans="6:11" ht="15" customHeight="1">
      <c r="F114" s="1" t="s">
        <v>249</v>
      </c>
      <c r="G114" s="1" t="s">
        <v>257</v>
      </c>
      <c r="H114" s="1" t="s">
        <v>277</v>
      </c>
      <c r="I114" s="1" t="s">
        <v>226</v>
      </c>
      <c r="J114" s="1" t="s">
        <v>278</v>
      </c>
      <c r="K114" s="1" t="s">
        <v>250</v>
      </c>
    </row>
    <row r="115" spans="7:37" s="9" customFormat="1" ht="15" customHeight="1">
      <c r="G115" s="9" t="s">
        <v>66</v>
      </c>
      <c r="I115" s="9" t="s">
        <v>433</v>
      </c>
      <c r="J115" s="9" t="s">
        <v>434</v>
      </c>
      <c r="K115" s="9" t="s">
        <v>44</v>
      </c>
      <c r="L115" s="9" t="s">
        <v>25</v>
      </c>
      <c r="M115" s="9" t="s">
        <v>435</v>
      </c>
      <c r="N115" s="9" t="s">
        <v>26</v>
      </c>
      <c r="O115" s="9" t="s">
        <v>138</v>
      </c>
      <c r="P115" s="9" t="s">
        <v>436</v>
      </c>
      <c r="Q115" s="9" t="s">
        <v>43</v>
      </c>
      <c r="R115" s="9" t="s">
        <v>403</v>
      </c>
      <c r="S115" s="9" t="s">
        <v>437</v>
      </c>
      <c r="T115" s="9" t="s">
        <v>53</v>
      </c>
      <c r="U115" s="9" t="s">
        <v>898</v>
      </c>
      <c r="W115" s="9" t="s">
        <v>52</v>
      </c>
      <c r="X115" s="9" t="s">
        <v>438</v>
      </c>
      <c r="Y115" s="9" t="s">
        <v>26</v>
      </c>
      <c r="Z115" s="9" t="s">
        <v>439</v>
      </c>
      <c r="AA115" s="9" t="s">
        <v>440</v>
      </c>
      <c r="AB115" s="9" t="s">
        <v>42</v>
      </c>
      <c r="AC115" s="9" t="s">
        <v>420</v>
      </c>
      <c r="AD115" s="9" t="s">
        <v>421</v>
      </c>
      <c r="AE115" s="9" t="s">
        <v>422</v>
      </c>
      <c r="AF115" s="9" t="s">
        <v>403</v>
      </c>
      <c r="AG115" s="9" t="s">
        <v>441</v>
      </c>
      <c r="AH115" s="9" t="s">
        <v>42</v>
      </c>
      <c r="AI115" s="9" t="s">
        <v>442</v>
      </c>
      <c r="AJ115" s="9" t="s">
        <v>443</v>
      </c>
      <c r="AK115" s="9" t="s">
        <v>444</v>
      </c>
    </row>
    <row r="116" spans="8:16" s="9" customFormat="1" ht="15" customHeight="1">
      <c r="H116" s="9" t="s">
        <v>43</v>
      </c>
      <c r="I116" s="9" t="s">
        <v>403</v>
      </c>
      <c r="J116" s="9" t="s">
        <v>437</v>
      </c>
      <c r="K116" s="9" t="s">
        <v>44</v>
      </c>
      <c r="L116" s="9" t="s">
        <v>25</v>
      </c>
      <c r="M116" s="9" t="s">
        <v>45</v>
      </c>
      <c r="N116" s="9" t="s">
        <v>46</v>
      </c>
      <c r="O116" s="9" t="s">
        <v>47</v>
      </c>
      <c r="P116" s="77"/>
    </row>
    <row r="117" spans="7:25" s="9" customFormat="1" ht="15" customHeight="1">
      <c r="G117" s="9" t="s">
        <v>48</v>
      </c>
      <c r="I117" s="9" t="s">
        <v>420</v>
      </c>
      <c r="J117" s="9" t="s">
        <v>421</v>
      </c>
      <c r="K117" s="9" t="s">
        <v>422</v>
      </c>
      <c r="L117" s="9" t="s">
        <v>403</v>
      </c>
      <c r="M117" s="9" t="s">
        <v>441</v>
      </c>
      <c r="N117" s="9" t="s">
        <v>445</v>
      </c>
      <c r="O117" s="9" t="s">
        <v>42</v>
      </c>
      <c r="P117" s="9" t="s">
        <v>446</v>
      </c>
      <c r="Q117" s="9" t="s">
        <v>53</v>
      </c>
      <c r="R117" s="9" t="s">
        <v>43</v>
      </c>
      <c r="S117" s="9" t="s">
        <v>417</v>
      </c>
      <c r="T117" s="9" t="s">
        <v>418</v>
      </c>
      <c r="U117" s="9" t="s">
        <v>44</v>
      </c>
      <c r="V117" s="9" t="s">
        <v>25</v>
      </c>
      <c r="W117" s="9" t="s">
        <v>45</v>
      </c>
      <c r="X117" s="9" t="s">
        <v>46</v>
      </c>
      <c r="Y117" s="9" t="s">
        <v>47</v>
      </c>
    </row>
    <row r="118" ht="15" customHeight="1">
      <c r="H118" s="10"/>
    </row>
    <row r="119" ht="15" customHeight="1">
      <c r="H119" s="10"/>
    </row>
    <row r="120" spans="4:16" ht="15" customHeight="1">
      <c r="D120" s="1" t="s">
        <v>447</v>
      </c>
      <c r="F120" s="1" t="s">
        <v>238</v>
      </c>
      <c r="G120" s="1" t="s">
        <v>387</v>
      </c>
      <c r="H120" s="10" t="s">
        <v>448</v>
      </c>
      <c r="I120" s="1" t="s">
        <v>42</v>
      </c>
      <c r="J120" s="1" t="s">
        <v>449</v>
      </c>
      <c r="K120" s="1" t="s">
        <v>450</v>
      </c>
      <c r="L120" s="1" t="s">
        <v>451</v>
      </c>
      <c r="M120" s="1" t="s">
        <v>452</v>
      </c>
      <c r="N120" s="1" t="s">
        <v>42</v>
      </c>
      <c r="O120" s="1" t="s">
        <v>453</v>
      </c>
      <c r="P120" s="1" t="s">
        <v>374</v>
      </c>
    </row>
    <row r="121" spans="6:37" ht="15" customHeight="1">
      <c r="F121" s="302" t="s">
        <v>899</v>
      </c>
      <c r="G121" s="303"/>
      <c r="H121" s="303"/>
      <c r="I121" s="303"/>
      <c r="J121" s="303"/>
      <c r="K121" s="303"/>
      <c r="L121" s="303"/>
      <c r="M121" s="303"/>
      <c r="N121" s="303"/>
      <c r="O121" s="303"/>
      <c r="P121" s="303"/>
      <c r="Q121" s="303"/>
      <c r="R121" s="303"/>
      <c r="S121" s="303"/>
      <c r="T121" s="303"/>
      <c r="U121" s="303"/>
      <c r="V121" s="303"/>
      <c r="W121" s="303"/>
      <c r="X121" s="303"/>
      <c r="Y121" s="303"/>
      <c r="Z121" s="303"/>
      <c r="AA121" s="303"/>
      <c r="AB121" s="303"/>
      <c r="AC121" s="303"/>
      <c r="AD121" s="303"/>
      <c r="AE121" s="303"/>
      <c r="AF121" s="303"/>
      <c r="AG121" s="303"/>
      <c r="AH121" s="303"/>
      <c r="AI121" s="303"/>
      <c r="AJ121" s="303"/>
      <c r="AK121" s="304"/>
    </row>
    <row r="122" spans="6:37" ht="15" customHeight="1">
      <c r="F122" s="305"/>
      <c r="G122" s="306"/>
      <c r="H122" s="306"/>
      <c r="I122" s="306"/>
      <c r="J122" s="306"/>
      <c r="K122" s="306"/>
      <c r="L122" s="306"/>
      <c r="M122" s="306"/>
      <c r="N122" s="306"/>
      <c r="O122" s="306"/>
      <c r="P122" s="306"/>
      <c r="Q122" s="306"/>
      <c r="R122" s="306"/>
      <c r="S122" s="306"/>
      <c r="T122" s="306"/>
      <c r="U122" s="306"/>
      <c r="V122" s="306"/>
      <c r="W122" s="306"/>
      <c r="X122" s="306"/>
      <c r="Y122" s="306"/>
      <c r="Z122" s="306"/>
      <c r="AA122" s="306"/>
      <c r="AB122" s="306"/>
      <c r="AC122" s="306"/>
      <c r="AD122" s="306"/>
      <c r="AE122" s="306"/>
      <c r="AF122" s="306"/>
      <c r="AG122" s="306"/>
      <c r="AH122" s="306"/>
      <c r="AI122" s="306"/>
      <c r="AJ122" s="306"/>
      <c r="AK122" s="307"/>
    </row>
    <row r="123" spans="6:37" ht="15" customHeight="1">
      <c r="F123" s="305"/>
      <c r="G123" s="306"/>
      <c r="H123" s="306"/>
      <c r="I123" s="306"/>
      <c r="J123" s="306"/>
      <c r="K123" s="306"/>
      <c r="L123" s="306"/>
      <c r="M123" s="306"/>
      <c r="N123" s="306"/>
      <c r="O123" s="306"/>
      <c r="P123" s="306"/>
      <c r="Q123" s="306"/>
      <c r="R123" s="306"/>
      <c r="S123" s="306"/>
      <c r="T123" s="306"/>
      <c r="U123" s="306"/>
      <c r="V123" s="306"/>
      <c r="W123" s="306"/>
      <c r="X123" s="306"/>
      <c r="Y123" s="306"/>
      <c r="Z123" s="306"/>
      <c r="AA123" s="306"/>
      <c r="AB123" s="306"/>
      <c r="AC123" s="306"/>
      <c r="AD123" s="306"/>
      <c r="AE123" s="306"/>
      <c r="AF123" s="306"/>
      <c r="AG123" s="306"/>
      <c r="AH123" s="306"/>
      <c r="AI123" s="306"/>
      <c r="AJ123" s="306"/>
      <c r="AK123" s="307"/>
    </row>
    <row r="124" spans="6:37" ht="15" customHeight="1">
      <c r="F124" s="305"/>
      <c r="G124" s="306"/>
      <c r="H124" s="306"/>
      <c r="I124" s="306"/>
      <c r="J124" s="306"/>
      <c r="K124" s="306"/>
      <c r="L124" s="306"/>
      <c r="M124" s="306"/>
      <c r="N124" s="306"/>
      <c r="O124" s="306"/>
      <c r="P124" s="306"/>
      <c r="Q124" s="306"/>
      <c r="R124" s="306"/>
      <c r="S124" s="306"/>
      <c r="T124" s="306"/>
      <c r="U124" s="306"/>
      <c r="V124" s="306"/>
      <c r="W124" s="306"/>
      <c r="X124" s="306"/>
      <c r="Y124" s="306"/>
      <c r="Z124" s="306"/>
      <c r="AA124" s="306"/>
      <c r="AB124" s="306"/>
      <c r="AC124" s="306"/>
      <c r="AD124" s="306"/>
      <c r="AE124" s="306"/>
      <c r="AF124" s="306"/>
      <c r="AG124" s="306"/>
      <c r="AH124" s="306"/>
      <c r="AI124" s="306"/>
      <c r="AJ124" s="306"/>
      <c r="AK124" s="307"/>
    </row>
    <row r="125" spans="6:37" ht="15" customHeight="1">
      <c r="F125" s="305"/>
      <c r="G125" s="306"/>
      <c r="H125" s="306"/>
      <c r="I125" s="306"/>
      <c r="J125" s="306"/>
      <c r="K125" s="306"/>
      <c r="L125" s="306"/>
      <c r="M125" s="306"/>
      <c r="N125" s="306"/>
      <c r="O125" s="306"/>
      <c r="P125" s="306"/>
      <c r="Q125" s="306"/>
      <c r="R125" s="306"/>
      <c r="S125" s="306"/>
      <c r="T125" s="306"/>
      <c r="U125" s="306"/>
      <c r="V125" s="306"/>
      <c r="W125" s="306"/>
      <c r="X125" s="306"/>
      <c r="Y125" s="306"/>
      <c r="Z125" s="306"/>
      <c r="AA125" s="306"/>
      <c r="AB125" s="306"/>
      <c r="AC125" s="306"/>
      <c r="AD125" s="306"/>
      <c r="AE125" s="306"/>
      <c r="AF125" s="306"/>
      <c r="AG125" s="306"/>
      <c r="AH125" s="306"/>
      <c r="AI125" s="306"/>
      <c r="AJ125" s="306"/>
      <c r="AK125" s="307"/>
    </row>
    <row r="126" spans="6:37" ht="15" customHeight="1">
      <c r="F126" s="305"/>
      <c r="G126" s="306"/>
      <c r="H126" s="306"/>
      <c r="I126" s="306"/>
      <c r="J126" s="306"/>
      <c r="K126" s="306"/>
      <c r="L126" s="306"/>
      <c r="M126" s="306"/>
      <c r="N126" s="306"/>
      <c r="O126" s="306"/>
      <c r="P126" s="306"/>
      <c r="Q126" s="306"/>
      <c r="R126" s="306"/>
      <c r="S126" s="306"/>
      <c r="T126" s="306"/>
      <c r="U126" s="306"/>
      <c r="V126" s="306"/>
      <c r="W126" s="306"/>
      <c r="X126" s="306"/>
      <c r="Y126" s="306"/>
      <c r="Z126" s="306"/>
      <c r="AA126" s="306"/>
      <c r="AB126" s="306"/>
      <c r="AC126" s="306"/>
      <c r="AD126" s="306"/>
      <c r="AE126" s="306"/>
      <c r="AF126" s="306"/>
      <c r="AG126" s="306"/>
      <c r="AH126" s="306"/>
      <c r="AI126" s="306"/>
      <c r="AJ126" s="306"/>
      <c r="AK126" s="307"/>
    </row>
    <row r="127" spans="6:37" ht="15" customHeight="1">
      <c r="F127" s="305"/>
      <c r="G127" s="306"/>
      <c r="H127" s="306"/>
      <c r="I127" s="306"/>
      <c r="J127" s="306"/>
      <c r="K127" s="306"/>
      <c r="L127" s="306"/>
      <c r="M127" s="306"/>
      <c r="N127" s="306"/>
      <c r="O127" s="306"/>
      <c r="P127" s="306"/>
      <c r="Q127" s="306"/>
      <c r="R127" s="306"/>
      <c r="S127" s="306"/>
      <c r="T127" s="306"/>
      <c r="U127" s="306"/>
      <c r="V127" s="306"/>
      <c r="W127" s="306"/>
      <c r="X127" s="306"/>
      <c r="Y127" s="306"/>
      <c r="Z127" s="306"/>
      <c r="AA127" s="306"/>
      <c r="AB127" s="306"/>
      <c r="AC127" s="306"/>
      <c r="AD127" s="306"/>
      <c r="AE127" s="306"/>
      <c r="AF127" s="306"/>
      <c r="AG127" s="306"/>
      <c r="AH127" s="306"/>
      <c r="AI127" s="306"/>
      <c r="AJ127" s="306"/>
      <c r="AK127" s="307"/>
    </row>
    <row r="128" spans="6:37" ht="15" customHeight="1">
      <c r="F128" s="305"/>
      <c r="G128" s="306"/>
      <c r="H128" s="306"/>
      <c r="I128" s="306"/>
      <c r="J128" s="306"/>
      <c r="K128" s="306"/>
      <c r="L128" s="306"/>
      <c r="M128" s="306"/>
      <c r="N128" s="306"/>
      <c r="O128" s="306"/>
      <c r="P128" s="306"/>
      <c r="Q128" s="306"/>
      <c r="R128" s="306"/>
      <c r="S128" s="306"/>
      <c r="T128" s="306"/>
      <c r="U128" s="306"/>
      <c r="V128" s="306"/>
      <c r="W128" s="306"/>
      <c r="X128" s="306"/>
      <c r="Y128" s="306"/>
      <c r="Z128" s="306"/>
      <c r="AA128" s="306"/>
      <c r="AB128" s="306"/>
      <c r="AC128" s="306"/>
      <c r="AD128" s="306"/>
      <c r="AE128" s="306"/>
      <c r="AF128" s="306"/>
      <c r="AG128" s="306"/>
      <c r="AH128" s="306"/>
      <c r="AI128" s="306"/>
      <c r="AJ128" s="306"/>
      <c r="AK128" s="307"/>
    </row>
    <row r="129" spans="6:37" ht="15" customHeight="1">
      <c r="F129" s="305"/>
      <c r="G129" s="306"/>
      <c r="H129" s="306"/>
      <c r="I129" s="306"/>
      <c r="J129" s="306"/>
      <c r="K129" s="306"/>
      <c r="L129" s="306"/>
      <c r="M129" s="306"/>
      <c r="N129" s="306"/>
      <c r="O129" s="306"/>
      <c r="P129" s="306"/>
      <c r="Q129" s="306"/>
      <c r="R129" s="306"/>
      <c r="S129" s="306"/>
      <c r="T129" s="306"/>
      <c r="U129" s="306"/>
      <c r="V129" s="306"/>
      <c r="W129" s="306"/>
      <c r="X129" s="306"/>
      <c r="Y129" s="306"/>
      <c r="Z129" s="306"/>
      <c r="AA129" s="306"/>
      <c r="AB129" s="306"/>
      <c r="AC129" s="306"/>
      <c r="AD129" s="306"/>
      <c r="AE129" s="306"/>
      <c r="AF129" s="306"/>
      <c r="AG129" s="306"/>
      <c r="AH129" s="306"/>
      <c r="AI129" s="306"/>
      <c r="AJ129" s="306"/>
      <c r="AK129" s="307"/>
    </row>
    <row r="130" spans="6:37" ht="15" customHeight="1">
      <c r="F130" s="308"/>
      <c r="G130" s="309"/>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10"/>
    </row>
    <row r="131" spans="6:11" ht="15" customHeight="1">
      <c r="F131" s="1" t="s">
        <v>249</v>
      </c>
      <c r="G131" s="1" t="s">
        <v>257</v>
      </c>
      <c r="H131" s="1" t="s">
        <v>277</v>
      </c>
      <c r="I131" s="1" t="s">
        <v>226</v>
      </c>
      <c r="J131" s="1" t="s">
        <v>278</v>
      </c>
      <c r="K131" s="1" t="s">
        <v>250</v>
      </c>
    </row>
    <row r="132" spans="7:37" s="9" customFormat="1" ht="15" customHeight="1">
      <c r="G132" s="9" t="s">
        <v>66</v>
      </c>
      <c r="I132" s="9" t="s">
        <v>386</v>
      </c>
      <c r="J132" s="9" t="s">
        <v>387</v>
      </c>
      <c r="K132" s="9" t="s">
        <v>407</v>
      </c>
      <c r="L132" s="9" t="s">
        <v>408</v>
      </c>
      <c r="M132" s="9" t="s">
        <v>454</v>
      </c>
      <c r="N132" s="9" t="s">
        <v>42</v>
      </c>
      <c r="O132" s="9" t="s">
        <v>449</v>
      </c>
      <c r="P132" s="9" t="s">
        <v>450</v>
      </c>
      <c r="Q132" s="9" t="s">
        <v>42</v>
      </c>
      <c r="R132" s="9" t="s">
        <v>453</v>
      </c>
      <c r="S132" s="9" t="s">
        <v>374</v>
      </c>
      <c r="T132" s="9" t="s">
        <v>895</v>
      </c>
      <c r="U132" s="9" t="s">
        <v>407</v>
      </c>
      <c r="V132" s="9" t="s">
        <v>408</v>
      </c>
      <c r="W132" s="9" t="s">
        <v>455</v>
      </c>
      <c r="X132" s="9" t="s">
        <v>456</v>
      </c>
      <c r="Y132" s="9" t="s">
        <v>895</v>
      </c>
      <c r="Z132" s="9" t="s">
        <v>389</v>
      </c>
      <c r="AA132" s="9" t="s">
        <v>457</v>
      </c>
      <c r="AB132" s="9" t="s">
        <v>458</v>
      </c>
      <c r="AC132" s="9" t="s">
        <v>459</v>
      </c>
      <c r="AD132" s="9" t="s">
        <v>895</v>
      </c>
      <c r="AE132" s="9" t="s">
        <v>460</v>
      </c>
      <c r="AF132" s="9" t="s">
        <v>461</v>
      </c>
      <c r="AG132" s="9" t="s">
        <v>976</v>
      </c>
      <c r="AH132" s="9" t="s">
        <v>462</v>
      </c>
      <c r="AI132" s="9" t="s">
        <v>450</v>
      </c>
      <c r="AJ132" s="9" t="s">
        <v>41</v>
      </c>
      <c r="AK132" s="9" t="s">
        <v>42</v>
      </c>
    </row>
    <row r="133" spans="8:37" s="9" customFormat="1" ht="15" customHeight="1">
      <c r="H133" s="9" t="s">
        <v>463</v>
      </c>
      <c r="I133" s="9" t="s">
        <v>42</v>
      </c>
      <c r="J133" s="9" t="s">
        <v>449</v>
      </c>
      <c r="K133" s="9" t="s">
        <v>450</v>
      </c>
      <c r="L133" s="9" t="s">
        <v>451</v>
      </c>
      <c r="M133" s="9" t="s">
        <v>452</v>
      </c>
      <c r="N133" s="9" t="s">
        <v>42</v>
      </c>
      <c r="O133" s="9" t="s">
        <v>453</v>
      </c>
      <c r="P133" s="9" t="s">
        <v>374</v>
      </c>
      <c r="Q133" s="9" t="s">
        <v>26</v>
      </c>
      <c r="R133" s="9" t="s">
        <v>731</v>
      </c>
      <c r="S133" s="9" t="s">
        <v>24</v>
      </c>
      <c r="T133" s="9" t="s">
        <v>54</v>
      </c>
      <c r="U133" s="9" t="s">
        <v>895</v>
      </c>
      <c r="V133" s="9" t="s">
        <v>55</v>
      </c>
      <c r="W133" s="9" t="s">
        <v>42</v>
      </c>
      <c r="X133" s="9" t="s">
        <v>464</v>
      </c>
      <c r="Y133" s="9" t="s">
        <v>465</v>
      </c>
      <c r="Z133" s="9" t="s">
        <v>468</v>
      </c>
      <c r="AA133" s="9" t="s">
        <v>469</v>
      </c>
      <c r="AB133" s="9" t="s">
        <v>43</v>
      </c>
      <c r="AC133" s="9" t="s">
        <v>470</v>
      </c>
      <c r="AD133" s="9" t="s">
        <v>471</v>
      </c>
      <c r="AE133" s="9" t="s">
        <v>45</v>
      </c>
      <c r="AF133" s="9" t="s">
        <v>46</v>
      </c>
      <c r="AG133" s="9" t="s">
        <v>46</v>
      </c>
      <c r="AH133" s="9" t="s">
        <v>53</v>
      </c>
      <c r="AI133" s="9" t="s">
        <v>732</v>
      </c>
      <c r="AJ133" s="9" t="s">
        <v>452</v>
      </c>
      <c r="AK133" s="9" t="s">
        <v>472</v>
      </c>
    </row>
    <row r="134" spans="8:21" s="9" customFormat="1" ht="15" customHeight="1">
      <c r="H134" s="9" t="s">
        <v>49</v>
      </c>
      <c r="I134" s="9" t="s">
        <v>473</v>
      </c>
      <c r="J134" s="9" t="s">
        <v>397</v>
      </c>
      <c r="K134" s="9" t="s">
        <v>25</v>
      </c>
      <c r="L134" s="9" t="s">
        <v>474</v>
      </c>
      <c r="M134" s="9" t="s">
        <v>471</v>
      </c>
      <c r="N134" s="9" t="s">
        <v>26</v>
      </c>
      <c r="O134" s="9" t="s">
        <v>403</v>
      </c>
      <c r="P134" s="9" t="s">
        <v>437</v>
      </c>
      <c r="Q134" s="9" t="s">
        <v>44</v>
      </c>
      <c r="R134" s="9" t="s">
        <v>25</v>
      </c>
      <c r="S134" s="9" t="s">
        <v>45</v>
      </c>
      <c r="T134" s="9" t="s">
        <v>46</v>
      </c>
      <c r="U134" s="9" t="s">
        <v>47</v>
      </c>
    </row>
    <row r="135" spans="7:34" s="9" customFormat="1" ht="15" customHeight="1">
      <c r="G135" s="9" t="s">
        <v>48</v>
      </c>
      <c r="I135" s="9" t="s">
        <v>475</v>
      </c>
      <c r="J135" s="9" t="s">
        <v>387</v>
      </c>
      <c r="K135" s="9" t="s">
        <v>476</v>
      </c>
      <c r="L135" s="9" t="s">
        <v>477</v>
      </c>
      <c r="M135" s="9" t="s">
        <v>43</v>
      </c>
      <c r="N135" s="9" t="s">
        <v>400</v>
      </c>
      <c r="O135" s="9" t="s">
        <v>478</v>
      </c>
      <c r="P135" s="9" t="s">
        <v>53</v>
      </c>
      <c r="Q135" s="9" t="s">
        <v>54</v>
      </c>
      <c r="R135" s="9" t="s">
        <v>24</v>
      </c>
      <c r="S135" s="9" t="s">
        <v>25</v>
      </c>
      <c r="T135" s="9" t="s">
        <v>457</v>
      </c>
      <c r="U135" s="9" t="s">
        <v>479</v>
      </c>
      <c r="V135" s="9" t="s">
        <v>26</v>
      </c>
      <c r="W135" s="9" t="s">
        <v>40</v>
      </c>
      <c r="X135" s="9" t="s">
        <v>895</v>
      </c>
      <c r="Y135" s="9" t="s">
        <v>41</v>
      </c>
      <c r="Z135" s="9" t="s">
        <v>733</v>
      </c>
      <c r="AA135" s="9" t="s">
        <v>43</v>
      </c>
      <c r="AB135" s="9" t="s">
        <v>417</v>
      </c>
      <c r="AC135" s="9" t="s">
        <v>418</v>
      </c>
      <c r="AD135" s="9" t="s">
        <v>44</v>
      </c>
      <c r="AE135" s="9" t="s">
        <v>25</v>
      </c>
      <c r="AF135" s="9" t="s">
        <v>45</v>
      </c>
      <c r="AG135" s="9" t="s">
        <v>46</v>
      </c>
      <c r="AH135" s="9" t="s">
        <v>47</v>
      </c>
    </row>
    <row r="137" spans="3:8" ht="15" customHeight="1">
      <c r="C137" s="10" t="s">
        <v>480</v>
      </c>
      <c r="E137" s="1" t="s">
        <v>238</v>
      </c>
      <c r="F137" s="1" t="s">
        <v>387</v>
      </c>
      <c r="G137" s="1" t="s">
        <v>438</v>
      </c>
      <c r="H137" s="1" t="s">
        <v>481</v>
      </c>
    </row>
    <row r="138" spans="4:9" ht="15" customHeight="1">
      <c r="D138" s="1" t="s">
        <v>482</v>
      </c>
      <c r="F138" s="1" t="s">
        <v>483</v>
      </c>
      <c r="G138" s="1" t="s">
        <v>387</v>
      </c>
      <c r="H138" s="1" t="s">
        <v>484</v>
      </c>
      <c r="I138" s="1" t="s">
        <v>485</v>
      </c>
    </row>
    <row r="139" spans="6:27" ht="15" customHeight="1">
      <c r="F139" s="1" t="s">
        <v>483</v>
      </c>
      <c r="G139" s="1" t="s">
        <v>387</v>
      </c>
      <c r="H139" s="1" t="s">
        <v>486</v>
      </c>
      <c r="I139" s="1" t="s">
        <v>456</v>
      </c>
      <c r="J139" s="1" t="s">
        <v>51</v>
      </c>
      <c r="K139" s="311">
        <v>40269</v>
      </c>
      <c r="L139" s="311"/>
      <c r="M139" s="311"/>
      <c r="N139" s="311"/>
      <c r="O139" s="311"/>
      <c r="P139" s="311"/>
      <c r="Q139" s="311"/>
      <c r="R139" s="1" t="s">
        <v>397</v>
      </c>
      <c r="S139" s="8" t="s">
        <v>488</v>
      </c>
      <c r="T139" s="311">
        <v>40633</v>
      </c>
      <c r="U139" s="311"/>
      <c r="V139" s="311"/>
      <c r="W139" s="311"/>
      <c r="X139" s="311"/>
      <c r="Y139" s="311"/>
      <c r="Z139" s="311"/>
      <c r="AA139" s="1" t="s">
        <v>52</v>
      </c>
    </row>
    <row r="140" spans="6:37" ht="15" customHeight="1">
      <c r="F140" s="318" t="s">
        <v>634</v>
      </c>
      <c r="G140" s="319"/>
      <c r="H140" s="319"/>
      <c r="I140" s="319"/>
      <c r="J140" s="319"/>
      <c r="K140" s="319"/>
      <c r="L140" s="319"/>
      <c r="M140" s="319"/>
      <c r="N140" s="319"/>
      <c r="O140" s="319"/>
      <c r="P140" s="319"/>
      <c r="Q140" s="319"/>
      <c r="R140" s="320"/>
      <c r="S140" s="289" t="s">
        <v>512</v>
      </c>
      <c r="T140" s="290"/>
      <c r="U140" s="290"/>
      <c r="V140" s="290"/>
      <c r="W140" s="290"/>
      <c r="X140" s="290"/>
      <c r="Y140" s="290"/>
      <c r="Z140" s="290"/>
      <c r="AA140" s="290"/>
      <c r="AB140" s="290"/>
      <c r="AC140" s="290"/>
      <c r="AD140" s="291"/>
      <c r="AE140" s="289" t="s">
        <v>497</v>
      </c>
      <c r="AF140" s="290"/>
      <c r="AG140" s="290"/>
      <c r="AH140" s="290"/>
      <c r="AI140" s="290"/>
      <c r="AJ140" s="290"/>
      <c r="AK140" s="291"/>
    </row>
    <row r="141" spans="6:37" ht="15" customHeight="1">
      <c r="F141" s="321"/>
      <c r="G141" s="322"/>
      <c r="H141" s="322"/>
      <c r="I141" s="322"/>
      <c r="J141" s="322"/>
      <c r="K141" s="322"/>
      <c r="L141" s="322"/>
      <c r="M141" s="322"/>
      <c r="N141" s="322"/>
      <c r="O141" s="322"/>
      <c r="P141" s="322"/>
      <c r="Q141" s="322"/>
      <c r="R141" s="323"/>
      <c r="S141" s="292"/>
      <c r="T141" s="293"/>
      <c r="U141" s="293"/>
      <c r="V141" s="293"/>
      <c r="W141" s="293"/>
      <c r="X141" s="293"/>
      <c r="Y141" s="293"/>
      <c r="Z141" s="293"/>
      <c r="AA141" s="293"/>
      <c r="AB141" s="293"/>
      <c r="AC141" s="293"/>
      <c r="AD141" s="294"/>
      <c r="AE141" s="292" t="s">
        <v>496</v>
      </c>
      <c r="AF141" s="293"/>
      <c r="AG141" s="293"/>
      <c r="AH141" s="293"/>
      <c r="AI141" s="293"/>
      <c r="AJ141" s="293"/>
      <c r="AK141" s="294"/>
    </row>
    <row r="142" spans="6:37" ht="15" customHeight="1">
      <c r="F142" s="324" t="s">
        <v>495</v>
      </c>
      <c r="G142" s="325"/>
      <c r="H142" s="330" t="s">
        <v>977</v>
      </c>
      <c r="I142" s="202"/>
      <c r="J142" s="202"/>
      <c r="K142" s="203"/>
      <c r="L142" s="38"/>
      <c r="M142" s="39" t="s">
        <v>493</v>
      </c>
      <c r="N142" s="40"/>
      <c r="O142" s="40"/>
      <c r="P142" s="40"/>
      <c r="Q142" s="39" t="s">
        <v>494</v>
      </c>
      <c r="R142" s="41"/>
      <c r="S142" s="335">
        <v>1000</v>
      </c>
      <c r="T142" s="336"/>
      <c r="U142" s="336"/>
      <c r="V142" s="336"/>
      <c r="W142" s="337" t="s">
        <v>586</v>
      </c>
      <c r="X142" s="337"/>
      <c r="Y142" s="336">
        <v>0</v>
      </c>
      <c r="Z142" s="336"/>
      <c r="AA142" s="336"/>
      <c r="AB142" s="336"/>
      <c r="AC142" s="340" t="s">
        <v>585</v>
      </c>
      <c r="AD142" s="341"/>
      <c r="AE142" s="297">
        <v>7</v>
      </c>
      <c r="AF142" s="298"/>
      <c r="AG142" s="298"/>
      <c r="AH142" s="298"/>
      <c r="AI142" s="42" t="s">
        <v>584</v>
      </c>
      <c r="AJ142" s="43"/>
      <c r="AK142" s="44"/>
    </row>
    <row r="143" spans="6:37" ht="15" customHeight="1">
      <c r="F143" s="326"/>
      <c r="G143" s="327"/>
      <c r="H143" s="331"/>
      <c r="I143" s="204"/>
      <c r="J143" s="204"/>
      <c r="K143" s="205"/>
      <c r="L143" s="11"/>
      <c r="M143" s="45" t="s">
        <v>456</v>
      </c>
      <c r="N143" s="12"/>
      <c r="O143" s="12"/>
      <c r="P143" s="12"/>
      <c r="Q143" s="45" t="s">
        <v>494</v>
      </c>
      <c r="R143" s="13"/>
      <c r="S143" s="335">
        <v>1550</v>
      </c>
      <c r="T143" s="336"/>
      <c r="U143" s="336"/>
      <c r="V143" s="336"/>
      <c r="W143" s="337" t="s">
        <v>586</v>
      </c>
      <c r="X143" s="337"/>
      <c r="Y143" s="336">
        <v>1000</v>
      </c>
      <c r="Z143" s="336"/>
      <c r="AA143" s="336"/>
      <c r="AB143" s="336"/>
      <c r="AC143" s="340" t="s">
        <v>585</v>
      </c>
      <c r="AD143" s="341"/>
      <c r="AE143" s="297">
        <v>11</v>
      </c>
      <c r="AF143" s="298"/>
      <c r="AG143" s="298"/>
      <c r="AH143" s="298"/>
      <c r="AI143" s="42" t="s">
        <v>584</v>
      </c>
      <c r="AJ143" s="43"/>
      <c r="AK143" s="44"/>
    </row>
    <row r="144" spans="6:37" ht="15" customHeight="1">
      <c r="F144" s="326"/>
      <c r="G144" s="327"/>
      <c r="H144" s="332"/>
      <c r="I144" s="333"/>
      <c r="J144" s="333"/>
      <c r="K144" s="334"/>
      <c r="L144" s="46"/>
      <c r="M144" s="47"/>
      <c r="N144" s="47"/>
      <c r="O144" s="48" t="s">
        <v>466</v>
      </c>
      <c r="P144" s="47"/>
      <c r="Q144" s="47"/>
      <c r="R144" s="49"/>
      <c r="S144" s="162">
        <f>IF(SUM(S142:V143)=0,"",SUM(S142:V143))</f>
        <v>2550</v>
      </c>
      <c r="T144" s="163"/>
      <c r="U144" s="163"/>
      <c r="V144" s="163"/>
      <c r="W144" s="337" t="s">
        <v>586</v>
      </c>
      <c r="X144" s="337"/>
      <c r="Y144" s="163">
        <f>IF(SUM(Y142:AB143)=0,"",SUM(Y142:AB143))</f>
        <v>1000</v>
      </c>
      <c r="Z144" s="163"/>
      <c r="AA144" s="163"/>
      <c r="AB144" s="163"/>
      <c r="AC144" s="340" t="s">
        <v>585</v>
      </c>
      <c r="AD144" s="341"/>
      <c r="AE144" s="162">
        <f>IF(SUM(AE142:AH143)=0,"",SUM(AE142:AH143))</f>
        <v>18</v>
      </c>
      <c r="AF144" s="163"/>
      <c r="AG144" s="163"/>
      <c r="AH144" s="163"/>
      <c r="AI144" s="42" t="s">
        <v>584</v>
      </c>
      <c r="AJ144" s="43"/>
      <c r="AK144" s="44"/>
    </row>
    <row r="145" spans="6:37" ht="15" customHeight="1">
      <c r="F145" s="326"/>
      <c r="G145" s="327"/>
      <c r="H145" s="342" t="s">
        <v>498</v>
      </c>
      <c r="I145" s="206"/>
      <c r="J145" s="206"/>
      <c r="K145" s="343"/>
      <c r="L145" s="30"/>
      <c r="M145" s="1" t="s">
        <v>501</v>
      </c>
      <c r="Q145" s="1" t="s">
        <v>502</v>
      </c>
      <c r="R145" s="50"/>
      <c r="S145" s="338">
        <v>2.34</v>
      </c>
      <c r="T145" s="339"/>
      <c r="U145" s="339"/>
      <c r="V145" s="339"/>
      <c r="W145" s="337" t="s">
        <v>142</v>
      </c>
      <c r="X145" s="337"/>
      <c r="Y145" s="336"/>
      <c r="Z145" s="336"/>
      <c r="AA145" s="336"/>
      <c r="AB145" s="336"/>
      <c r="AC145" s="340" t="s">
        <v>587</v>
      </c>
      <c r="AD145" s="341"/>
      <c r="AE145" s="297">
        <v>1</v>
      </c>
      <c r="AF145" s="298"/>
      <c r="AG145" s="298"/>
      <c r="AH145" s="298"/>
      <c r="AI145" s="42" t="s">
        <v>584</v>
      </c>
      <c r="AJ145" s="43"/>
      <c r="AK145" s="44"/>
    </row>
    <row r="146" spans="6:37" ht="15" customHeight="1">
      <c r="F146" s="326"/>
      <c r="G146" s="327"/>
      <c r="H146" s="344"/>
      <c r="I146" s="207"/>
      <c r="J146" s="207"/>
      <c r="K146" s="345"/>
      <c r="L146" s="51"/>
      <c r="M146" s="45" t="s">
        <v>503</v>
      </c>
      <c r="N146" s="12"/>
      <c r="O146" s="45" t="s">
        <v>504</v>
      </c>
      <c r="P146" s="12"/>
      <c r="Q146" s="45" t="s">
        <v>505</v>
      </c>
      <c r="R146" s="13"/>
      <c r="S146" s="338">
        <v>2.34</v>
      </c>
      <c r="T146" s="339"/>
      <c r="U146" s="339"/>
      <c r="V146" s="339"/>
      <c r="W146" s="337" t="s">
        <v>142</v>
      </c>
      <c r="X146" s="337"/>
      <c r="Y146" s="349"/>
      <c r="Z146" s="349"/>
      <c r="AA146" s="349"/>
      <c r="AB146" s="349"/>
      <c r="AC146" s="340" t="s">
        <v>587</v>
      </c>
      <c r="AD146" s="341"/>
      <c r="AE146" s="297">
        <v>0</v>
      </c>
      <c r="AF146" s="298"/>
      <c r="AG146" s="298"/>
      <c r="AH146" s="298"/>
      <c r="AI146" s="42" t="s">
        <v>584</v>
      </c>
      <c r="AJ146" s="43"/>
      <c r="AK146" s="44"/>
    </row>
    <row r="147" spans="6:37" ht="15" customHeight="1">
      <c r="F147" s="326"/>
      <c r="G147" s="327"/>
      <c r="H147" s="344"/>
      <c r="I147" s="207"/>
      <c r="J147" s="207"/>
      <c r="K147" s="345"/>
      <c r="L147" s="208" t="s">
        <v>500</v>
      </c>
      <c r="M147" s="209"/>
      <c r="N147" s="249" t="s">
        <v>141</v>
      </c>
      <c r="O147" s="250"/>
      <c r="P147" s="250"/>
      <c r="Q147" s="250"/>
      <c r="R147" s="251"/>
      <c r="S147" s="338">
        <v>5.67</v>
      </c>
      <c r="T147" s="339"/>
      <c r="U147" s="339"/>
      <c r="V147" s="339"/>
      <c r="W147" s="352" t="s">
        <v>142</v>
      </c>
      <c r="X147" s="352"/>
      <c r="Y147" s="336"/>
      <c r="Z147" s="336"/>
      <c r="AA147" s="336"/>
      <c r="AB147" s="336"/>
      <c r="AC147" s="353" t="str">
        <f>SUBSTITUTE(W147,"（","）")</f>
        <v>ha）</v>
      </c>
      <c r="AD147" s="354"/>
      <c r="AE147" s="297">
        <v>1</v>
      </c>
      <c r="AF147" s="298"/>
      <c r="AG147" s="298"/>
      <c r="AH147" s="298"/>
      <c r="AI147" s="42" t="s">
        <v>584</v>
      </c>
      <c r="AJ147" s="43"/>
      <c r="AK147" s="44"/>
    </row>
    <row r="148" spans="6:37" ht="15" customHeight="1">
      <c r="F148" s="326"/>
      <c r="G148" s="327"/>
      <c r="H148" s="344"/>
      <c r="I148" s="207"/>
      <c r="J148" s="207"/>
      <c r="K148" s="345"/>
      <c r="L148" s="210"/>
      <c r="M148" s="211"/>
      <c r="N148" s="249" t="s">
        <v>166</v>
      </c>
      <c r="O148" s="250"/>
      <c r="P148" s="250"/>
      <c r="Q148" s="250"/>
      <c r="R148" s="251"/>
      <c r="S148" s="338">
        <v>5.67</v>
      </c>
      <c r="T148" s="339"/>
      <c r="U148" s="339"/>
      <c r="V148" s="339"/>
      <c r="W148" s="352" t="s">
        <v>142</v>
      </c>
      <c r="X148" s="352"/>
      <c r="Y148" s="336"/>
      <c r="Z148" s="336"/>
      <c r="AA148" s="336"/>
      <c r="AB148" s="336"/>
      <c r="AC148" s="353" t="str">
        <f>SUBSTITUTE(W148,"（","）")</f>
        <v>ha）</v>
      </c>
      <c r="AD148" s="354"/>
      <c r="AE148" s="297">
        <v>1</v>
      </c>
      <c r="AF148" s="298"/>
      <c r="AG148" s="298"/>
      <c r="AH148" s="298"/>
      <c r="AI148" s="42" t="s">
        <v>584</v>
      </c>
      <c r="AJ148" s="43"/>
      <c r="AK148" s="44"/>
    </row>
    <row r="149" spans="6:37" ht="15" customHeight="1">
      <c r="F149" s="326"/>
      <c r="G149" s="327"/>
      <c r="H149" s="344"/>
      <c r="I149" s="207"/>
      <c r="J149" s="207"/>
      <c r="K149" s="345"/>
      <c r="L149" s="350"/>
      <c r="M149" s="351"/>
      <c r="N149" s="249" t="s">
        <v>170</v>
      </c>
      <c r="O149" s="250"/>
      <c r="P149" s="250"/>
      <c r="Q149" s="250"/>
      <c r="R149" s="251"/>
      <c r="S149" s="338">
        <v>5.67</v>
      </c>
      <c r="T149" s="339"/>
      <c r="U149" s="339"/>
      <c r="V149" s="339"/>
      <c r="W149" s="352" t="s">
        <v>142</v>
      </c>
      <c r="X149" s="352"/>
      <c r="Y149" s="336"/>
      <c r="Z149" s="336"/>
      <c r="AA149" s="336"/>
      <c r="AB149" s="336"/>
      <c r="AC149" s="353" t="str">
        <f>SUBSTITUTE(W149,"（","）")</f>
        <v>ha）</v>
      </c>
      <c r="AD149" s="354"/>
      <c r="AE149" s="297">
        <v>2</v>
      </c>
      <c r="AF149" s="298"/>
      <c r="AG149" s="298"/>
      <c r="AH149" s="298"/>
      <c r="AI149" s="42" t="s">
        <v>584</v>
      </c>
      <c r="AJ149" s="43"/>
      <c r="AK149" s="44"/>
    </row>
    <row r="150" spans="6:37" ht="15" customHeight="1">
      <c r="F150" s="326"/>
      <c r="G150" s="327"/>
      <c r="H150" s="346"/>
      <c r="I150" s="347"/>
      <c r="J150" s="347"/>
      <c r="K150" s="348"/>
      <c r="L150" s="52"/>
      <c r="M150" s="53"/>
      <c r="N150" s="54"/>
      <c r="O150" s="27" t="s">
        <v>466</v>
      </c>
      <c r="P150" s="54"/>
      <c r="Q150" s="54"/>
      <c r="R150" s="55"/>
      <c r="S150" s="162"/>
      <c r="T150" s="163"/>
      <c r="U150" s="163"/>
      <c r="V150" s="163"/>
      <c r="W150" s="355"/>
      <c r="X150" s="355"/>
      <c r="Y150" s="163"/>
      <c r="Z150" s="163"/>
      <c r="AA150" s="163"/>
      <c r="AB150" s="163"/>
      <c r="AC150" s="340"/>
      <c r="AD150" s="341"/>
      <c r="AE150" s="162">
        <f>IF(SUM(AE145:AH149)=0,"",SUM(AE145:AH149))</f>
        <v>5</v>
      </c>
      <c r="AF150" s="163"/>
      <c r="AG150" s="163"/>
      <c r="AH150" s="163"/>
      <c r="AI150" s="42" t="s">
        <v>584</v>
      </c>
      <c r="AJ150" s="43"/>
      <c r="AK150" s="44"/>
    </row>
    <row r="151" spans="6:37" ht="15" customHeight="1">
      <c r="F151" s="328"/>
      <c r="G151" s="329"/>
      <c r="H151" s="51" t="s">
        <v>506</v>
      </c>
      <c r="I151" s="56" t="s">
        <v>403</v>
      </c>
      <c r="J151" s="56" t="s">
        <v>507</v>
      </c>
      <c r="K151" s="56" t="s">
        <v>508</v>
      </c>
      <c r="L151" s="56" t="s">
        <v>42</v>
      </c>
      <c r="M151" s="56" t="s">
        <v>386</v>
      </c>
      <c r="N151" s="56" t="s">
        <v>387</v>
      </c>
      <c r="O151" s="56"/>
      <c r="P151" s="56"/>
      <c r="Q151" s="56"/>
      <c r="R151" s="57"/>
      <c r="S151" s="335">
        <v>200</v>
      </c>
      <c r="T151" s="336"/>
      <c r="U151" s="336"/>
      <c r="V151" s="336"/>
      <c r="W151" s="352" t="s">
        <v>143</v>
      </c>
      <c r="X151" s="352"/>
      <c r="Y151" s="336"/>
      <c r="Z151" s="336"/>
      <c r="AA151" s="336"/>
      <c r="AB151" s="336"/>
      <c r="AC151" s="353" t="str">
        <f>SUBSTITUTE(W151,"（","）")</f>
        <v>ｍ）</v>
      </c>
      <c r="AD151" s="354"/>
      <c r="AE151" s="297">
        <v>1</v>
      </c>
      <c r="AF151" s="298"/>
      <c r="AG151" s="298"/>
      <c r="AH151" s="298"/>
      <c r="AI151" s="42" t="s">
        <v>584</v>
      </c>
      <c r="AJ151" s="43"/>
      <c r="AK151" s="44"/>
    </row>
    <row r="152" spans="6:37" ht="15" customHeight="1">
      <c r="F152" s="51"/>
      <c r="G152" s="56"/>
      <c r="I152" s="56" t="s">
        <v>509</v>
      </c>
      <c r="J152" s="56" t="s">
        <v>387</v>
      </c>
      <c r="K152" s="56" t="s">
        <v>510</v>
      </c>
      <c r="L152" s="56" t="s">
        <v>511</v>
      </c>
      <c r="M152" s="56" t="s">
        <v>41</v>
      </c>
      <c r="N152" s="56" t="s">
        <v>42</v>
      </c>
      <c r="O152" s="56" t="s">
        <v>463</v>
      </c>
      <c r="P152" s="56"/>
      <c r="Q152" s="56"/>
      <c r="R152" s="57"/>
      <c r="S152" s="335"/>
      <c r="T152" s="336"/>
      <c r="U152" s="336"/>
      <c r="V152" s="336"/>
      <c r="W152" s="352" t="s">
        <v>51</v>
      </c>
      <c r="X152" s="352"/>
      <c r="Y152" s="336"/>
      <c r="Z152" s="336"/>
      <c r="AA152" s="336"/>
      <c r="AB152" s="336"/>
      <c r="AC152" s="353" t="str">
        <f>SUBSTITUTE(W152,"（","）")</f>
        <v>）</v>
      </c>
      <c r="AD152" s="354"/>
      <c r="AE152" s="297"/>
      <c r="AF152" s="298"/>
      <c r="AG152" s="298"/>
      <c r="AH152" s="298"/>
      <c r="AI152" s="42" t="s">
        <v>584</v>
      </c>
      <c r="AJ152" s="43"/>
      <c r="AK152" s="44"/>
    </row>
    <row r="153" spans="6:37" ht="15" customHeight="1">
      <c r="F153" s="167" t="s">
        <v>635</v>
      </c>
      <c r="G153" s="164"/>
      <c r="H153" s="164"/>
      <c r="I153" s="164"/>
      <c r="J153" s="164"/>
      <c r="K153" s="164"/>
      <c r="L153" s="164"/>
      <c r="M153" s="164"/>
      <c r="N153" s="164"/>
      <c r="O153" s="164"/>
      <c r="P153" s="164"/>
      <c r="Q153" s="164"/>
      <c r="R153" s="161"/>
      <c r="S153" s="167" t="s">
        <v>563</v>
      </c>
      <c r="T153" s="164"/>
      <c r="U153" s="164"/>
      <c r="V153" s="164"/>
      <c r="W153" s="164"/>
      <c r="X153" s="164"/>
      <c r="Y153" s="164"/>
      <c r="Z153" s="164"/>
      <c r="AA153" s="164"/>
      <c r="AB153" s="164"/>
      <c r="AC153" s="164"/>
      <c r="AD153" s="161"/>
      <c r="AE153" s="356">
        <f>+IF((SUM(AE142:AH143)+SUM(AE145:AH149)+AE151+AE152)=0,"",SUM(AE142:AH143)+SUM(AE145:AH149)+AE151+AE152)</f>
        <v>24</v>
      </c>
      <c r="AF153" s="357"/>
      <c r="AG153" s="357"/>
      <c r="AH153" s="357"/>
      <c r="AI153" s="42" t="s">
        <v>584</v>
      </c>
      <c r="AJ153" s="43"/>
      <c r="AK153" s="44"/>
    </row>
    <row r="154" spans="6:11" ht="15" customHeight="1">
      <c r="F154" s="1" t="s">
        <v>249</v>
      </c>
      <c r="G154" s="1" t="s">
        <v>257</v>
      </c>
      <c r="H154" s="1" t="s">
        <v>277</v>
      </c>
      <c r="I154" s="1" t="s">
        <v>226</v>
      </c>
      <c r="J154" s="1" t="s">
        <v>278</v>
      </c>
      <c r="K154" s="1" t="s">
        <v>250</v>
      </c>
    </row>
    <row r="155" spans="7:37" s="9" customFormat="1" ht="15" customHeight="1">
      <c r="G155" s="9" t="s">
        <v>66</v>
      </c>
      <c r="I155" s="9" t="s">
        <v>483</v>
      </c>
      <c r="J155" s="9" t="s">
        <v>387</v>
      </c>
      <c r="K155" s="9" t="s">
        <v>486</v>
      </c>
      <c r="L155" s="9" t="s">
        <v>456</v>
      </c>
      <c r="M155" s="9" t="s">
        <v>40</v>
      </c>
      <c r="N155" s="9" t="s">
        <v>895</v>
      </c>
      <c r="O155" s="9" t="s">
        <v>466</v>
      </c>
      <c r="P155" s="9" t="s">
        <v>467</v>
      </c>
      <c r="Q155" s="9" t="s">
        <v>42</v>
      </c>
      <c r="R155" s="9" t="s">
        <v>414</v>
      </c>
      <c r="S155" s="9" t="s">
        <v>478</v>
      </c>
      <c r="T155" s="9" t="s">
        <v>43</v>
      </c>
      <c r="U155" s="9" t="s">
        <v>513</v>
      </c>
      <c r="V155" s="9" t="s">
        <v>514</v>
      </c>
      <c r="W155" s="9" t="s">
        <v>474</v>
      </c>
      <c r="X155" s="9" t="s">
        <v>471</v>
      </c>
      <c r="Y155" s="9" t="s">
        <v>46</v>
      </c>
      <c r="Z155" s="9" t="s">
        <v>44</v>
      </c>
      <c r="AA155" s="9" t="s">
        <v>25</v>
      </c>
      <c r="AB155" s="9" t="s">
        <v>515</v>
      </c>
      <c r="AC155" s="9" t="s">
        <v>42</v>
      </c>
      <c r="AD155" s="9" t="s">
        <v>516</v>
      </c>
      <c r="AE155" s="9" t="s">
        <v>487</v>
      </c>
      <c r="AF155" s="9" t="s">
        <v>46</v>
      </c>
      <c r="AG155" s="9" t="s">
        <v>44</v>
      </c>
      <c r="AH155" s="9" t="s">
        <v>25</v>
      </c>
      <c r="AI155" s="9" t="s">
        <v>45</v>
      </c>
      <c r="AJ155" s="9" t="s">
        <v>46</v>
      </c>
      <c r="AK155" s="9" t="s">
        <v>47</v>
      </c>
    </row>
    <row r="156" spans="7:37" s="9" customFormat="1" ht="15" customHeight="1">
      <c r="G156" s="9" t="s">
        <v>48</v>
      </c>
      <c r="I156" s="9" t="s">
        <v>483</v>
      </c>
      <c r="J156" s="9" t="s">
        <v>387</v>
      </c>
      <c r="K156" s="9" t="s">
        <v>517</v>
      </c>
      <c r="L156" s="9" t="s">
        <v>26</v>
      </c>
      <c r="M156" s="9" t="s">
        <v>40</v>
      </c>
      <c r="N156" s="9" t="s">
        <v>895</v>
      </c>
      <c r="O156" s="9" t="s">
        <v>398</v>
      </c>
      <c r="P156" s="9" t="s">
        <v>399</v>
      </c>
      <c r="Q156" s="9" t="s">
        <v>518</v>
      </c>
      <c r="R156" s="9" t="s">
        <v>386</v>
      </c>
      <c r="S156" s="9" t="s">
        <v>26</v>
      </c>
      <c r="T156" s="9" t="s">
        <v>519</v>
      </c>
      <c r="U156" s="9" t="s">
        <v>25</v>
      </c>
      <c r="V156" s="9" t="s">
        <v>734</v>
      </c>
      <c r="W156" s="9" t="s">
        <v>42</v>
      </c>
      <c r="X156" s="9" t="s">
        <v>42</v>
      </c>
      <c r="Y156" s="9" t="s">
        <v>706</v>
      </c>
      <c r="Z156" s="9" t="s">
        <v>397</v>
      </c>
      <c r="AA156" s="9" t="s">
        <v>895</v>
      </c>
      <c r="AB156" s="9" t="s">
        <v>520</v>
      </c>
      <c r="AC156" s="9" t="s">
        <v>521</v>
      </c>
      <c r="AD156" s="9" t="s">
        <v>895</v>
      </c>
      <c r="AE156" s="9" t="s">
        <v>522</v>
      </c>
      <c r="AF156" s="9" t="s">
        <v>523</v>
      </c>
      <c r="AG156" s="9" t="s">
        <v>524</v>
      </c>
      <c r="AH156" s="9" t="s">
        <v>412</v>
      </c>
      <c r="AI156" s="9" t="s">
        <v>43</v>
      </c>
      <c r="AJ156" s="9" t="s">
        <v>402</v>
      </c>
      <c r="AK156" s="9" t="s">
        <v>710</v>
      </c>
    </row>
    <row r="157" spans="8:36" s="9" customFormat="1" ht="15" customHeight="1">
      <c r="H157" s="9" t="s">
        <v>54</v>
      </c>
      <c r="I157" s="9" t="s">
        <v>403</v>
      </c>
      <c r="J157" s="9" t="s">
        <v>437</v>
      </c>
      <c r="K157" s="9" t="s">
        <v>44</v>
      </c>
      <c r="L157" s="9" t="s">
        <v>25</v>
      </c>
      <c r="M157" s="9" t="s">
        <v>45</v>
      </c>
      <c r="N157" s="9" t="s">
        <v>46</v>
      </c>
      <c r="O157" s="9" t="s">
        <v>46</v>
      </c>
      <c r="P157" s="9" t="s">
        <v>53</v>
      </c>
      <c r="Q157" s="9" t="s">
        <v>895</v>
      </c>
      <c r="R157" s="9" t="s">
        <v>471</v>
      </c>
      <c r="S157" s="9" t="s">
        <v>709</v>
      </c>
      <c r="T157" s="9" t="s">
        <v>525</v>
      </c>
      <c r="U157" s="9" t="s">
        <v>526</v>
      </c>
      <c r="V157" s="9" t="s">
        <v>386</v>
      </c>
      <c r="W157" s="9" t="s">
        <v>527</v>
      </c>
      <c r="X157" s="9" t="s">
        <v>483</v>
      </c>
      <c r="Y157" s="9" t="s">
        <v>387</v>
      </c>
      <c r="Z157" s="9" t="s">
        <v>26</v>
      </c>
      <c r="AA157" s="9" t="s">
        <v>519</v>
      </c>
      <c r="AB157" s="9" t="s">
        <v>25</v>
      </c>
      <c r="AC157" s="9" t="s">
        <v>734</v>
      </c>
      <c r="AD157" s="9" t="s">
        <v>42</v>
      </c>
      <c r="AE157" s="9" t="s">
        <v>26</v>
      </c>
      <c r="AF157" s="9" t="s">
        <v>731</v>
      </c>
      <c r="AG157" s="9" t="s">
        <v>24</v>
      </c>
      <c r="AH157" s="9" t="s">
        <v>54</v>
      </c>
      <c r="AI157" s="9" t="s">
        <v>40</v>
      </c>
      <c r="AJ157" s="9" t="s">
        <v>895</v>
      </c>
    </row>
    <row r="158" spans="8:23" s="9" customFormat="1" ht="15" customHeight="1">
      <c r="H158" s="9" t="s">
        <v>51</v>
      </c>
      <c r="J158" s="9" t="s">
        <v>52</v>
      </c>
      <c r="K158" s="9" t="s">
        <v>528</v>
      </c>
      <c r="L158" s="9" t="s">
        <v>529</v>
      </c>
      <c r="M158" s="9" t="s">
        <v>530</v>
      </c>
      <c r="N158" s="9" t="s">
        <v>46</v>
      </c>
      <c r="O158" s="9" t="s">
        <v>53</v>
      </c>
      <c r="P158" s="9" t="s">
        <v>54</v>
      </c>
      <c r="Q158" s="9" t="s">
        <v>531</v>
      </c>
      <c r="R158" s="9" t="s">
        <v>403</v>
      </c>
      <c r="S158" s="9" t="s">
        <v>44</v>
      </c>
      <c r="T158" s="9" t="s">
        <v>25</v>
      </c>
      <c r="U158" s="9" t="s">
        <v>45</v>
      </c>
      <c r="V158" s="9" t="s">
        <v>46</v>
      </c>
      <c r="W158" s="9" t="s">
        <v>47</v>
      </c>
    </row>
    <row r="159" spans="7:30" s="9" customFormat="1" ht="15" customHeight="1">
      <c r="G159" s="9" t="s">
        <v>55</v>
      </c>
      <c r="I159" s="9" t="s">
        <v>489</v>
      </c>
      <c r="J159" s="9" t="s">
        <v>490</v>
      </c>
      <c r="K159" s="9" t="s">
        <v>491</v>
      </c>
      <c r="L159" s="9" t="s">
        <v>492</v>
      </c>
      <c r="M159" s="9" t="s">
        <v>387</v>
      </c>
      <c r="N159" s="9" t="s">
        <v>42</v>
      </c>
      <c r="O159" s="9" t="s">
        <v>483</v>
      </c>
      <c r="P159" s="9" t="s">
        <v>387</v>
      </c>
      <c r="Q159" s="9" t="s">
        <v>517</v>
      </c>
      <c r="R159" s="9" t="s">
        <v>40</v>
      </c>
      <c r="S159" s="9" t="s">
        <v>489</v>
      </c>
      <c r="T159" s="9" t="s">
        <v>490</v>
      </c>
      <c r="U159" s="9" t="s">
        <v>490</v>
      </c>
      <c r="V159" s="9" t="s">
        <v>533</v>
      </c>
      <c r="W159" s="9" t="s">
        <v>532</v>
      </c>
      <c r="X159" s="9" t="s">
        <v>443</v>
      </c>
      <c r="Y159" s="9" t="s">
        <v>46</v>
      </c>
      <c r="Z159" s="9" t="s">
        <v>44</v>
      </c>
      <c r="AA159" s="9" t="s">
        <v>25</v>
      </c>
      <c r="AB159" s="9" t="s">
        <v>45</v>
      </c>
      <c r="AC159" s="9" t="s">
        <v>46</v>
      </c>
      <c r="AD159" s="9" t="s">
        <v>47</v>
      </c>
    </row>
    <row r="160" spans="7:37" s="9" customFormat="1" ht="15" customHeight="1">
      <c r="G160" s="9" t="s">
        <v>712</v>
      </c>
      <c r="I160" s="9" t="s">
        <v>534</v>
      </c>
      <c r="J160" s="9" t="s">
        <v>386</v>
      </c>
      <c r="K160" s="9" t="s">
        <v>387</v>
      </c>
      <c r="L160" s="9" t="s">
        <v>42</v>
      </c>
      <c r="M160" s="9" t="s">
        <v>471</v>
      </c>
      <c r="N160" s="9" t="s">
        <v>709</v>
      </c>
      <c r="O160" s="9" t="s">
        <v>41</v>
      </c>
      <c r="P160" s="9" t="s">
        <v>42</v>
      </c>
      <c r="Q160" s="9" t="s">
        <v>463</v>
      </c>
      <c r="R160" s="9" t="s">
        <v>26</v>
      </c>
      <c r="S160" s="9" t="s">
        <v>40</v>
      </c>
      <c r="T160" s="9" t="s">
        <v>895</v>
      </c>
      <c r="U160" s="9" t="s">
        <v>535</v>
      </c>
      <c r="V160" s="9" t="s">
        <v>494</v>
      </c>
      <c r="W160" s="9" t="s">
        <v>895</v>
      </c>
      <c r="X160" s="9" t="s">
        <v>536</v>
      </c>
      <c r="Y160" s="9" t="s">
        <v>537</v>
      </c>
      <c r="Z160" s="9" t="s">
        <v>709</v>
      </c>
      <c r="AA160" s="9" t="s">
        <v>393</v>
      </c>
      <c r="AB160" s="9" t="s">
        <v>42</v>
      </c>
      <c r="AC160" s="9" t="s">
        <v>409</v>
      </c>
      <c r="AD160" s="9" t="s">
        <v>538</v>
      </c>
      <c r="AE160" s="9" t="s">
        <v>539</v>
      </c>
      <c r="AF160" s="9" t="s">
        <v>387</v>
      </c>
      <c r="AG160" s="9" t="s">
        <v>26</v>
      </c>
      <c r="AH160" s="9" t="s">
        <v>731</v>
      </c>
      <c r="AI160" s="9" t="s">
        <v>24</v>
      </c>
      <c r="AJ160" s="9" t="s">
        <v>54</v>
      </c>
      <c r="AK160" s="9" t="s">
        <v>403</v>
      </c>
    </row>
    <row r="161" spans="8:13" s="9" customFormat="1" ht="15" customHeight="1">
      <c r="H161" s="9" t="s">
        <v>437</v>
      </c>
      <c r="I161" s="9" t="s">
        <v>44</v>
      </c>
      <c r="J161" s="9" t="s">
        <v>25</v>
      </c>
      <c r="K161" s="9" t="s">
        <v>45</v>
      </c>
      <c r="L161" s="9" t="s">
        <v>46</v>
      </c>
      <c r="M161" s="9" t="s">
        <v>47</v>
      </c>
    </row>
    <row r="162" spans="7:37" s="9" customFormat="1" ht="15" customHeight="1">
      <c r="G162" s="9" t="s">
        <v>735</v>
      </c>
      <c r="I162" s="9" t="s">
        <v>540</v>
      </c>
      <c r="J162" s="9" t="s">
        <v>403</v>
      </c>
      <c r="K162" s="9" t="s">
        <v>507</v>
      </c>
      <c r="L162" s="9" t="s">
        <v>508</v>
      </c>
      <c r="M162" s="9" t="s">
        <v>42</v>
      </c>
      <c r="N162" s="9" t="s">
        <v>386</v>
      </c>
      <c r="O162" s="9" t="s">
        <v>387</v>
      </c>
      <c r="P162" s="9" t="s">
        <v>26</v>
      </c>
      <c r="Q162" s="9" t="s">
        <v>40</v>
      </c>
      <c r="R162" s="9" t="s">
        <v>895</v>
      </c>
      <c r="S162" s="9" t="s">
        <v>541</v>
      </c>
      <c r="T162" s="9" t="s">
        <v>386</v>
      </c>
      <c r="U162" s="9" t="s">
        <v>539</v>
      </c>
      <c r="V162" s="9" t="s">
        <v>387</v>
      </c>
      <c r="W162" s="9" t="s">
        <v>542</v>
      </c>
      <c r="X162" s="9" t="s">
        <v>42</v>
      </c>
      <c r="Y162" s="9" t="s">
        <v>543</v>
      </c>
      <c r="Z162" s="9" t="s">
        <v>544</v>
      </c>
      <c r="AA162" s="9" t="s">
        <v>406</v>
      </c>
      <c r="AB162" s="9" t="s">
        <v>464</v>
      </c>
      <c r="AC162" s="9" t="s">
        <v>545</v>
      </c>
      <c r="AD162" s="9" t="s">
        <v>895</v>
      </c>
      <c r="AE162" s="9" t="s">
        <v>518</v>
      </c>
      <c r="AF162" s="9" t="s">
        <v>386</v>
      </c>
      <c r="AG162" s="9" t="s">
        <v>546</v>
      </c>
      <c r="AH162" s="9" t="s">
        <v>547</v>
      </c>
      <c r="AI162" s="9" t="s">
        <v>42</v>
      </c>
      <c r="AJ162" s="9" t="s">
        <v>491</v>
      </c>
      <c r="AK162" s="9" t="s">
        <v>492</v>
      </c>
    </row>
    <row r="163" spans="8:22" s="9" customFormat="1" ht="15" customHeight="1">
      <c r="H163" s="9" t="s">
        <v>393</v>
      </c>
      <c r="I163" s="9" t="s">
        <v>42</v>
      </c>
      <c r="J163" s="9" t="s">
        <v>386</v>
      </c>
      <c r="K163" s="9" t="s">
        <v>387</v>
      </c>
      <c r="L163" s="9" t="s">
        <v>26</v>
      </c>
      <c r="M163" s="9" t="s">
        <v>731</v>
      </c>
      <c r="N163" s="9" t="s">
        <v>24</v>
      </c>
      <c r="O163" s="9" t="s">
        <v>54</v>
      </c>
      <c r="P163" s="9" t="s">
        <v>403</v>
      </c>
      <c r="Q163" s="9" t="s">
        <v>437</v>
      </c>
      <c r="R163" s="9" t="s">
        <v>44</v>
      </c>
      <c r="S163" s="9" t="s">
        <v>25</v>
      </c>
      <c r="T163" s="9" t="s">
        <v>45</v>
      </c>
      <c r="U163" s="9" t="s">
        <v>46</v>
      </c>
      <c r="V163" s="9" t="s">
        <v>47</v>
      </c>
    </row>
    <row r="164" spans="7:37" s="9" customFormat="1" ht="15" customHeight="1">
      <c r="G164" s="9" t="s">
        <v>736</v>
      </c>
      <c r="I164" s="9" t="s">
        <v>386</v>
      </c>
      <c r="J164" s="9" t="s">
        <v>387</v>
      </c>
      <c r="K164" s="9" t="s">
        <v>510</v>
      </c>
      <c r="L164" s="9" t="s">
        <v>511</v>
      </c>
      <c r="M164" s="9" t="s">
        <v>41</v>
      </c>
      <c r="N164" s="9" t="s">
        <v>42</v>
      </c>
      <c r="O164" s="9" t="s">
        <v>463</v>
      </c>
      <c r="P164" s="9" t="s">
        <v>26</v>
      </c>
      <c r="Q164" s="9" t="s">
        <v>40</v>
      </c>
      <c r="R164" s="9" t="s">
        <v>895</v>
      </c>
      <c r="S164" s="9" t="s">
        <v>548</v>
      </c>
      <c r="T164" s="9" t="s">
        <v>450</v>
      </c>
      <c r="U164" s="9" t="s">
        <v>386</v>
      </c>
      <c r="V164" s="9" t="s">
        <v>492</v>
      </c>
      <c r="W164" s="9" t="s">
        <v>549</v>
      </c>
      <c r="X164" s="9" t="s">
        <v>42</v>
      </c>
      <c r="Y164" s="9" t="s">
        <v>491</v>
      </c>
      <c r="Z164" s="9" t="s">
        <v>492</v>
      </c>
      <c r="AA164" s="9" t="s">
        <v>895</v>
      </c>
      <c r="AB164" s="9" t="s">
        <v>550</v>
      </c>
      <c r="AC164" s="9" t="s">
        <v>490</v>
      </c>
      <c r="AD164" s="9" t="s">
        <v>550</v>
      </c>
      <c r="AE164" s="9" t="s">
        <v>551</v>
      </c>
      <c r="AF164" s="9" t="s">
        <v>552</v>
      </c>
      <c r="AG164" s="9" t="s">
        <v>551</v>
      </c>
      <c r="AH164" s="9" t="s">
        <v>534</v>
      </c>
      <c r="AI164" s="9" t="s">
        <v>387</v>
      </c>
      <c r="AJ164" s="9" t="s">
        <v>895</v>
      </c>
      <c r="AK164" s="9" t="s">
        <v>553</v>
      </c>
    </row>
    <row r="165" spans="8:37" s="9" customFormat="1" ht="15" customHeight="1">
      <c r="H165" s="9" t="s">
        <v>523</v>
      </c>
      <c r="I165" s="9" t="s">
        <v>387</v>
      </c>
      <c r="J165" s="9" t="s">
        <v>42</v>
      </c>
      <c r="K165" s="9" t="s">
        <v>471</v>
      </c>
      <c r="L165" s="9" t="s">
        <v>709</v>
      </c>
      <c r="M165" s="9" t="s">
        <v>554</v>
      </c>
      <c r="N165" s="9" t="s">
        <v>518</v>
      </c>
      <c r="O165" s="9" t="s">
        <v>895</v>
      </c>
      <c r="P165" s="9" t="s">
        <v>386</v>
      </c>
      <c r="Q165" s="9" t="s">
        <v>542</v>
      </c>
      <c r="R165" s="9" t="s">
        <v>42</v>
      </c>
      <c r="S165" s="9" t="s">
        <v>555</v>
      </c>
      <c r="T165" s="9" t="s">
        <v>556</v>
      </c>
      <c r="U165" s="9" t="s">
        <v>895</v>
      </c>
      <c r="V165" s="9" t="s">
        <v>557</v>
      </c>
      <c r="W165" s="9" t="s">
        <v>558</v>
      </c>
      <c r="X165" s="9" t="s">
        <v>406</v>
      </c>
      <c r="Y165" s="9" t="s">
        <v>534</v>
      </c>
      <c r="Z165" s="9" t="s">
        <v>559</v>
      </c>
      <c r="AA165" s="9" t="s">
        <v>387</v>
      </c>
      <c r="AB165" s="9" t="s">
        <v>895</v>
      </c>
      <c r="AC165" s="9" t="s">
        <v>541</v>
      </c>
      <c r="AD165" s="9" t="s">
        <v>386</v>
      </c>
      <c r="AE165" s="9" t="s">
        <v>737</v>
      </c>
      <c r="AF165" s="9" t="s">
        <v>738</v>
      </c>
      <c r="AG165" s="9" t="s">
        <v>716</v>
      </c>
      <c r="AH165" s="9" t="s">
        <v>560</v>
      </c>
      <c r="AI165" s="9" t="s">
        <v>739</v>
      </c>
      <c r="AJ165" s="9" t="s">
        <v>740</v>
      </c>
      <c r="AK165" s="9" t="s">
        <v>741</v>
      </c>
    </row>
    <row r="166" spans="8:19" s="9" customFormat="1" ht="15" customHeight="1">
      <c r="H166" s="9" t="s">
        <v>742</v>
      </c>
      <c r="I166" s="9" t="s">
        <v>41</v>
      </c>
      <c r="J166" s="9" t="s">
        <v>42</v>
      </c>
      <c r="K166" s="9" t="s">
        <v>463</v>
      </c>
      <c r="L166" s="9" t="s">
        <v>43</v>
      </c>
      <c r="M166" s="9" t="s">
        <v>403</v>
      </c>
      <c r="N166" s="9" t="s">
        <v>437</v>
      </c>
      <c r="O166" s="9" t="s">
        <v>44</v>
      </c>
      <c r="P166" s="9" t="s">
        <v>25</v>
      </c>
      <c r="Q166" s="9" t="s">
        <v>45</v>
      </c>
      <c r="R166" s="9" t="s">
        <v>46</v>
      </c>
      <c r="S166" s="9" t="s">
        <v>47</v>
      </c>
    </row>
    <row r="168" spans="4:9" ht="15" customHeight="1">
      <c r="D168" s="1" t="s">
        <v>561</v>
      </c>
      <c r="F168" s="1" t="s">
        <v>483</v>
      </c>
      <c r="G168" s="1" t="s">
        <v>387</v>
      </c>
      <c r="H168" s="1" t="s">
        <v>431</v>
      </c>
      <c r="I168" s="1" t="s">
        <v>562</v>
      </c>
    </row>
    <row r="169" spans="6:37" ht="15" customHeight="1">
      <c r="F169" s="167" t="s">
        <v>634</v>
      </c>
      <c r="G169" s="164"/>
      <c r="H169" s="164"/>
      <c r="I169" s="164"/>
      <c r="J169" s="164"/>
      <c r="K169" s="164"/>
      <c r="L169" s="164"/>
      <c r="M169" s="164"/>
      <c r="N169" s="161"/>
      <c r="O169" s="11"/>
      <c r="P169" s="45" t="s">
        <v>483</v>
      </c>
      <c r="Q169" s="12"/>
      <c r="R169" s="12"/>
      <c r="S169" s="45" t="s">
        <v>387</v>
      </c>
      <c r="T169" s="12"/>
      <c r="U169" s="12"/>
      <c r="V169" s="45" t="s">
        <v>431</v>
      </c>
      <c r="W169" s="12"/>
      <c r="X169" s="12"/>
      <c r="Y169" s="45" t="s">
        <v>562</v>
      </c>
      <c r="Z169" s="13"/>
      <c r="AA169" s="167" t="s">
        <v>633</v>
      </c>
      <c r="AB169" s="164"/>
      <c r="AC169" s="164"/>
      <c r="AD169" s="164"/>
      <c r="AE169" s="164"/>
      <c r="AF169" s="164"/>
      <c r="AG169" s="164"/>
      <c r="AH169" s="164"/>
      <c r="AI169" s="164"/>
      <c r="AJ169" s="164"/>
      <c r="AK169" s="161"/>
    </row>
    <row r="170" spans="6:37" ht="15" customHeight="1">
      <c r="F170" s="208" t="s">
        <v>1038</v>
      </c>
      <c r="G170" s="209"/>
      <c r="H170" s="38" t="s">
        <v>489</v>
      </c>
      <c r="I170" s="58" t="s">
        <v>490</v>
      </c>
      <c r="J170" s="58"/>
      <c r="K170" s="39" t="s">
        <v>491</v>
      </c>
      <c r="L170" s="58" t="s">
        <v>492</v>
      </c>
      <c r="M170" s="58"/>
      <c r="N170" s="59" t="s">
        <v>387</v>
      </c>
      <c r="O170" s="358" t="s">
        <v>167</v>
      </c>
      <c r="P170" s="284"/>
      <c r="Q170" s="284"/>
      <c r="R170" s="284"/>
      <c r="S170" s="284"/>
      <c r="T170" s="284"/>
      <c r="U170" s="284"/>
      <c r="V170" s="284"/>
      <c r="W170" s="284"/>
      <c r="X170" s="284"/>
      <c r="Y170" s="284"/>
      <c r="Z170" s="285"/>
      <c r="AA170" s="249" t="s">
        <v>169</v>
      </c>
      <c r="AB170" s="250"/>
      <c r="AC170" s="250"/>
      <c r="AD170" s="250"/>
      <c r="AE170" s="250"/>
      <c r="AF170" s="250"/>
      <c r="AG170" s="250"/>
      <c r="AH170" s="250"/>
      <c r="AI170" s="250"/>
      <c r="AJ170" s="250"/>
      <c r="AK170" s="251"/>
    </row>
    <row r="171" spans="6:37" ht="15" customHeight="1">
      <c r="F171" s="210"/>
      <c r="G171" s="211"/>
      <c r="H171" s="60" t="s">
        <v>534</v>
      </c>
      <c r="I171" s="12"/>
      <c r="J171" s="45"/>
      <c r="K171" s="45" t="s">
        <v>386</v>
      </c>
      <c r="L171" s="45"/>
      <c r="M171" s="12"/>
      <c r="N171" s="61" t="s">
        <v>387</v>
      </c>
      <c r="O171" s="358" t="s">
        <v>168</v>
      </c>
      <c r="P171" s="284"/>
      <c r="Q171" s="284"/>
      <c r="R171" s="284"/>
      <c r="S171" s="284"/>
      <c r="T171" s="284"/>
      <c r="U171" s="284"/>
      <c r="V171" s="284"/>
      <c r="W171" s="284"/>
      <c r="X171" s="284"/>
      <c r="Y171" s="284"/>
      <c r="Z171" s="285"/>
      <c r="AA171" s="252"/>
      <c r="AB171" s="253"/>
      <c r="AC171" s="253"/>
      <c r="AD171" s="253"/>
      <c r="AE171" s="253"/>
      <c r="AF171" s="253"/>
      <c r="AG171" s="253"/>
      <c r="AH171" s="253"/>
      <c r="AI171" s="253"/>
      <c r="AJ171" s="253"/>
      <c r="AK171" s="254"/>
    </row>
    <row r="172" spans="5:37" ht="15" customHeight="1">
      <c r="E172" s="4"/>
      <c r="F172" s="350"/>
      <c r="G172" s="351"/>
      <c r="H172" s="62" t="s">
        <v>540</v>
      </c>
      <c r="I172" s="48" t="s">
        <v>403</v>
      </c>
      <c r="J172" s="48" t="s">
        <v>507</v>
      </c>
      <c r="K172" s="48" t="s">
        <v>508</v>
      </c>
      <c r="L172" s="48" t="s">
        <v>42</v>
      </c>
      <c r="M172" s="48" t="s">
        <v>386</v>
      </c>
      <c r="N172" s="63" t="s">
        <v>387</v>
      </c>
      <c r="O172" s="358" t="s">
        <v>168</v>
      </c>
      <c r="P172" s="284"/>
      <c r="Q172" s="284"/>
      <c r="R172" s="284"/>
      <c r="S172" s="284"/>
      <c r="T172" s="284"/>
      <c r="U172" s="284"/>
      <c r="V172" s="284"/>
      <c r="W172" s="284"/>
      <c r="X172" s="284"/>
      <c r="Y172" s="284"/>
      <c r="Z172" s="285"/>
      <c r="AA172" s="249" t="s">
        <v>144</v>
      </c>
      <c r="AB172" s="250"/>
      <c r="AC172" s="250"/>
      <c r="AD172" s="250"/>
      <c r="AE172" s="250"/>
      <c r="AF172" s="250"/>
      <c r="AG172" s="250"/>
      <c r="AH172" s="250"/>
      <c r="AI172" s="250"/>
      <c r="AJ172" s="250"/>
      <c r="AK172" s="251"/>
    </row>
    <row r="173" spans="5:37" ht="15" customHeight="1">
      <c r="E173" s="4"/>
      <c r="F173" s="11"/>
      <c r="G173" s="48" t="s">
        <v>386</v>
      </c>
      <c r="H173" s="48" t="s">
        <v>387</v>
      </c>
      <c r="I173" s="48" t="s">
        <v>510</v>
      </c>
      <c r="J173" s="48" t="s">
        <v>511</v>
      </c>
      <c r="K173" s="48" t="s">
        <v>41</v>
      </c>
      <c r="L173" s="48" t="s">
        <v>42</v>
      </c>
      <c r="M173" s="48" t="s">
        <v>463</v>
      </c>
      <c r="N173" s="49"/>
      <c r="O173" s="358"/>
      <c r="P173" s="284"/>
      <c r="Q173" s="284"/>
      <c r="R173" s="284"/>
      <c r="S173" s="284"/>
      <c r="T173" s="284"/>
      <c r="U173" s="284"/>
      <c r="V173" s="284"/>
      <c r="W173" s="284"/>
      <c r="X173" s="284"/>
      <c r="Y173" s="284"/>
      <c r="Z173" s="285"/>
      <c r="AA173" s="252"/>
      <c r="AB173" s="253"/>
      <c r="AC173" s="253"/>
      <c r="AD173" s="253"/>
      <c r="AE173" s="253"/>
      <c r="AF173" s="253"/>
      <c r="AG173" s="253"/>
      <c r="AH173" s="253"/>
      <c r="AI173" s="253"/>
      <c r="AJ173" s="253"/>
      <c r="AK173" s="254"/>
    </row>
    <row r="174" spans="5:11" ht="15" customHeight="1">
      <c r="E174" s="4"/>
      <c r="F174" s="1" t="s">
        <v>249</v>
      </c>
      <c r="G174" s="1" t="s">
        <v>257</v>
      </c>
      <c r="H174" s="1" t="s">
        <v>277</v>
      </c>
      <c r="I174" s="1" t="s">
        <v>226</v>
      </c>
      <c r="J174" s="1" t="s">
        <v>278</v>
      </c>
      <c r="K174" s="1" t="s">
        <v>250</v>
      </c>
    </row>
    <row r="175" spans="5:17" s="9" customFormat="1" ht="15" customHeight="1">
      <c r="E175" s="37"/>
      <c r="G175" s="9" t="s">
        <v>66</v>
      </c>
      <c r="I175" s="9" t="s">
        <v>431</v>
      </c>
      <c r="J175" s="9" t="s">
        <v>430</v>
      </c>
      <c r="K175" s="9" t="s">
        <v>40</v>
      </c>
      <c r="L175" s="9" t="s">
        <v>895</v>
      </c>
      <c r="M175" s="9" t="s">
        <v>482</v>
      </c>
      <c r="N175" s="9" t="s">
        <v>26</v>
      </c>
      <c r="O175" s="9" t="s">
        <v>566</v>
      </c>
      <c r="P175" s="9" t="s">
        <v>743</v>
      </c>
      <c r="Q175" s="9" t="s">
        <v>47</v>
      </c>
    </row>
    <row r="176" spans="7:31" s="9" customFormat="1" ht="15" customHeight="1">
      <c r="G176" s="9" t="s">
        <v>48</v>
      </c>
      <c r="I176" s="9" t="s">
        <v>483</v>
      </c>
      <c r="J176" s="9" t="s">
        <v>387</v>
      </c>
      <c r="K176" s="9" t="s">
        <v>431</v>
      </c>
      <c r="L176" s="9" t="s">
        <v>562</v>
      </c>
      <c r="M176" s="9" t="s">
        <v>26</v>
      </c>
      <c r="N176" s="9" t="s">
        <v>40</v>
      </c>
      <c r="O176" s="9" t="s">
        <v>895</v>
      </c>
      <c r="P176" s="9" t="s">
        <v>567</v>
      </c>
      <c r="Q176" s="9" t="s">
        <v>708</v>
      </c>
      <c r="R176" s="9" t="s">
        <v>483</v>
      </c>
      <c r="S176" s="9" t="s">
        <v>387</v>
      </c>
      <c r="T176" s="9" t="s">
        <v>484</v>
      </c>
      <c r="U176" s="9" t="s">
        <v>572</v>
      </c>
      <c r="V176" s="9" t="s">
        <v>431</v>
      </c>
      <c r="W176" s="9" t="s">
        <v>562</v>
      </c>
      <c r="X176" s="9" t="s">
        <v>43</v>
      </c>
      <c r="Y176" s="9" t="s">
        <v>403</v>
      </c>
      <c r="Z176" s="9" t="s">
        <v>437</v>
      </c>
      <c r="AA176" s="9" t="s">
        <v>44</v>
      </c>
      <c r="AB176" s="9" t="s">
        <v>25</v>
      </c>
      <c r="AC176" s="9" t="s">
        <v>45</v>
      </c>
      <c r="AD176" s="9" t="s">
        <v>46</v>
      </c>
      <c r="AE176" s="9" t="s">
        <v>47</v>
      </c>
    </row>
    <row r="177" spans="7:37" s="9" customFormat="1" ht="15" customHeight="1">
      <c r="G177" s="9" t="s">
        <v>55</v>
      </c>
      <c r="I177" s="9" t="s">
        <v>568</v>
      </c>
      <c r="J177" s="9" t="s">
        <v>562</v>
      </c>
      <c r="K177" s="9" t="s">
        <v>569</v>
      </c>
      <c r="L177" s="9" t="s">
        <v>40</v>
      </c>
      <c r="M177" s="9" t="s">
        <v>570</v>
      </c>
      <c r="N177" s="9" t="s">
        <v>562</v>
      </c>
      <c r="O177" s="9" t="s">
        <v>43</v>
      </c>
      <c r="P177" s="9" t="s">
        <v>571</v>
      </c>
      <c r="Q177" s="9" t="s">
        <v>27</v>
      </c>
      <c r="R177" s="9" t="s">
        <v>54</v>
      </c>
      <c r="S177" s="9" t="s">
        <v>483</v>
      </c>
      <c r="T177" s="9" t="s">
        <v>387</v>
      </c>
      <c r="U177" s="9" t="s">
        <v>43</v>
      </c>
      <c r="V177" s="9" t="s">
        <v>484</v>
      </c>
      <c r="W177" s="9" t="s">
        <v>572</v>
      </c>
      <c r="X177" s="9" t="s">
        <v>44</v>
      </c>
      <c r="Y177" s="9" t="s">
        <v>25</v>
      </c>
      <c r="Z177" s="9" t="s">
        <v>457</v>
      </c>
      <c r="AA177" s="9" t="s">
        <v>479</v>
      </c>
      <c r="AB177" s="9" t="s">
        <v>26</v>
      </c>
      <c r="AC177" s="9" t="s">
        <v>50</v>
      </c>
      <c r="AD177" s="9" t="s">
        <v>744</v>
      </c>
      <c r="AE177" s="9" t="s">
        <v>54</v>
      </c>
      <c r="AF177" s="9" t="s">
        <v>40</v>
      </c>
      <c r="AG177" s="9" t="s">
        <v>895</v>
      </c>
      <c r="AH177" s="9" t="s">
        <v>41</v>
      </c>
      <c r="AI177" s="9" t="s">
        <v>42</v>
      </c>
      <c r="AJ177" s="9" t="s">
        <v>573</v>
      </c>
      <c r="AK177" s="9" t="s">
        <v>43</v>
      </c>
    </row>
    <row r="178" spans="8:18" s="9" customFormat="1" ht="15" customHeight="1">
      <c r="H178" s="9" t="s">
        <v>564</v>
      </c>
      <c r="I178" s="9" t="s">
        <v>565</v>
      </c>
      <c r="J178" s="9" t="s">
        <v>435</v>
      </c>
      <c r="K178" s="9" t="s">
        <v>26</v>
      </c>
      <c r="L178" s="9" t="s">
        <v>531</v>
      </c>
      <c r="M178" s="9" t="s">
        <v>403</v>
      </c>
      <c r="N178" s="9" t="s">
        <v>44</v>
      </c>
      <c r="O178" s="9" t="s">
        <v>25</v>
      </c>
      <c r="P178" s="9" t="s">
        <v>45</v>
      </c>
      <c r="Q178" s="9" t="s">
        <v>46</v>
      </c>
      <c r="R178" s="9" t="s">
        <v>47</v>
      </c>
    </row>
    <row r="180" spans="4:15" ht="15" customHeight="1">
      <c r="D180" s="8" t="s">
        <v>574</v>
      </c>
      <c r="F180" s="8" t="s">
        <v>384</v>
      </c>
      <c r="G180" s="8" t="s">
        <v>385</v>
      </c>
      <c r="H180" s="8" t="s">
        <v>575</v>
      </c>
      <c r="I180" s="8" t="s">
        <v>576</v>
      </c>
      <c r="J180" s="8" t="s">
        <v>577</v>
      </c>
      <c r="K180" s="8" t="s">
        <v>578</v>
      </c>
      <c r="L180" s="8" t="s">
        <v>579</v>
      </c>
      <c r="M180" s="8" t="s">
        <v>580</v>
      </c>
      <c r="N180" s="8" t="s">
        <v>581</v>
      </c>
      <c r="O180" s="1" t="s">
        <v>582</v>
      </c>
    </row>
    <row r="181" spans="6:27" ht="15" customHeight="1">
      <c r="F181" s="1" t="s">
        <v>483</v>
      </c>
      <c r="G181" s="1" t="s">
        <v>387</v>
      </c>
      <c r="H181" s="1" t="s">
        <v>486</v>
      </c>
      <c r="I181" s="1" t="s">
        <v>456</v>
      </c>
      <c r="J181" s="1" t="s">
        <v>51</v>
      </c>
      <c r="K181" s="311">
        <v>40269</v>
      </c>
      <c r="L181" s="311"/>
      <c r="M181" s="311"/>
      <c r="N181" s="311"/>
      <c r="O181" s="311"/>
      <c r="P181" s="311"/>
      <c r="Q181" s="311"/>
      <c r="R181" s="1" t="s">
        <v>397</v>
      </c>
      <c r="S181" s="8" t="s">
        <v>488</v>
      </c>
      <c r="T181" s="311">
        <v>40633</v>
      </c>
      <c r="U181" s="311"/>
      <c r="V181" s="311"/>
      <c r="W181" s="311"/>
      <c r="X181" s="311"/>
      <c r="Y181" s="311"/>
      <c r="Z181" s="311"/>
      <c r="AA181" s="1" t="s">
        <v>52</v>
      </c>
    </row>
    <row r="182" spans="6:37" ht="15" customHeight="1">
      <c r="F182" s="318" t="s">
        <v>1006</v>
      </c>
      <c r="G182" s="359"/>
      <c r="H182" s="359"/>
      <c r="I182" s="359"/>
      <c r="J182" s="359"/>
      <c r="K182" s="359"/>
      <c r="L182" s="359"/>
      <c r="M182" s="359"/>
      <c r="N182" s="359"/>
      <c r="O182" s="359"/>
      <c r="P182" s="359"/>
      <c r="Q182" s="359"/>
      <c r="R182" s="360"/>
      <c r="S182" s="289" t="s">
        <v>1049</v>
      </c>
      <c r="T182" s="364"/>
      <c r="U182" s="364"/>
      <c r="V182" s="364"/>
      <c r="W182" s="364"/>
      <c r="X182" s="364"/>
      <c r="Y182" s="364"/>
      <c r="Z182" s="364"/>
      <c r="AA182" s="365"/>
      <c r="AB182" s="289" t="s">
        <v>1050</v>
      </c>
      <c r="AC182" s="290"/>
      <c r="AD182" s="290"/>
      <c r="AE182" s="290"/>
      <c r="AF182" s="290"/>
      <c r="AG182" s="290"/>
      <c r="AH182" s="290"/>
      <c r="AI182" s="290"/>
      <c r="AJ182" s="290"/>
      <c r="AK182" s="291"/>
    </row>
    <row r="183" spans="6:37" ht="15" customHeight="1">
      <c r="F183" s="361"/>
      <c r="G183" s="362"/>
      <c r="H183" s="362"/>
      <c r="I183" s="362"/>
      <c r="J183" s="362"/>
      <c r="K183" s="362"/>
      <c r="L183" s="362"/>
      <c r="M183" s="362"/>
      <c r="N183" s="362"/>
      <c r="O183" s="362"/>
      <c r="P183" s="362"/>
      <c r="Q183" s="362"/>
      <c r="R183" s="363"/>
      <c r="S183" s="292" t="s">
        <v>1051</v>
      </c>
      <c r="T183" s="366"/>
      <c r="U183" s="366"/>
      <c r="V183" s="366"/>
      <c r="W183" s="366"/>
      <c r="X183" s="366"/>
      <c r="Y183" s="366"/>
      <c r="Z183" s="366"/>
      <c r="AA183" s="367"/>
      <c r="AB183" s="368" t="s">
        <v>1052</v>
      </c>
      <c r="AC183" s="369"/>
      <c r="AD183" s="369"/>
      <c r="AE183" s="369"/>
      <c r="AF183" s="369"/>
      <c r="AG183" s="369"/>
      <c r="AH183" s="369"/>
      <c r="AI183" s="369"/>
      <c r="AJ183" s="369"/>
      <c r="AK183" s="370"/>
    </row>
    <row r="184" spans="6:40" ht="13.5" customHeight="1">
      <c r="F184" s="324" t="s">
        <v>1053</v>
      </c>
      <c r="G184" s="325"/>
      <c r="H184" s="202" t="s">
        <v>1054</v>
      </c>
      <c r="I184" s="202"/>
      <c r="J184" s="202"/>
      <c r="K184" s="203"/>
      <c r="L184" s="38"/>
      <c r="M184" s="39" t="s">
        <v>241</v>
      </c>
      <c r="N184" s="40"/>
      <c r="O184" s="40"/>
      <c r="P184" s="40"/>
      <c r="Q184" s="39" t="s">
        <v>314</v>
      </c>
      <c r="R184" s="41"/>
      <c r="S184" s="168">
        <v>250</v>
      </c>
      <c r="T184" s="169"/>
      <c r="U184" s="169"/>
      <c r="V184" s="169"/>
      <c r="W184" s="169"/>
      <c r="X184" s="169"/>
      <c r="Y184" s="126"/>
      <c r="Z184" s="127" t="s">
        <v>1055</v>
      </c>
      <c r="AA184" s="128"/>
      <c r="AB184" s="192">
        <f>+IF(S142=0,"",S142/S184)</f>
        <v>4</v>
      </c>
      <c r="AC184" s="193"/>
      <c r="AD184" s="193"/>
      <c r="AE184" s="193"/>
      <c r="AF184" s="193"/>
      <c r="AG184" s="170" t="s">
        <v>1056</v>
      </c>
      <c r="AH184" s="170"/>
      <c r="AI184" s="170"/>
      <c r="AJ184" s="170"/>
      <c r="AK184" s="129"/>
      <c r="AM184" s="1"/>
      <c r="AN184" s="10"/>
    </row>
    <row r="185" spans="6:37" ht="13.5" customHeight="1">
      <c r="F185" s="326"/>
      <c r="G185" s="327"/>
      <c r="H185" s="204"/>
      <c r="I185" s="204"/>
      <c r="J185" s="204"/>
      <c r="K185" s="205"/>
      <c r="L185" s="11"/>
      <c r="M185" s="45" t="s">
        <v>328</v>
      </c>
      <c r="N185" s="12"/>
      <c r="O185" s="12"/>
      <c r="P185" s="12"/>
      <c r="Q185" s="45" t="s">
        <v>314</v>
      </c>
      <c r="R185" s="13"/>
      <c r="S185" s="168">
        <v>620</v>
      </c>
      <c r="T185" s="169"/>
      <c r="U185" s="169"/>
      <c r="V185" s="169"/>
      <c r="W185" s="169"/>
      <c r="X185" s="169"/>
      <c r="Y185" s="126"/>
      <c r="Z185" s="127" t="s">
        <v>1055</v>
      </c>
      <c r="AA185" s="128"/>
      <c r="AB185" s="192">
        <f>+IF(S143=0,"",S143/S185)</f>
        <v>2.5</v>
      </c>
      <c r="AC185" s="193"/>
      <c r="AD185" s="193"/>
      <c r="AE185" s="193"/>
      <c r="AF185" s="193"/>
      <c r="AG185" s="170" t="s">
        <v>1056</v>
      </c>
      <c r="AH185" s="170"/>
      <c r="AI185" s="170"/>
      <c r="AJ185" s="170"/>
      <c r="AK185" s="129"/>
    </row>
    <row r="186" spans="6:37" ht="13.5" customHeight="1">
      <c r="F186" s="326"/>
      <c r="G186" s="327"/>
      <c r="H186" s="204"/>
      <c r="I186" s="204"/>
      <c r="J186" s="204"/>
      <c r="K186" s="205"/>
      <c r="L186" s="131"/>
      <c r="O186" s="1" t="s">
        <v>233</v>
      </c>
      <c r="R186" s="50"/>
      <c r="S186" s="157">
        <f>S184+S185</f>
        <v>870</v>
      </c>
      <c r="T186" s="158"/>
      <c r="U186" s="158"/>
      <c r="V186" s="158"/>
      <c r="W186" s="158"/>
      <c r="X186" s="158"/>
      <c r="Y186" s="126"/>
      <c r="Z186" s="127" t="s">
        <v>1055</v>
      </c>
      <c r="AA186" s="128"/>
      <c r="AB186" s="192">
        <f>+IF(SUM(S144)=0,"",S144/S186)</f>
        <v>2.9310344827586206</v>
      </c>
      <c r="AC186" s="193"/>
      <c r="AD186" s="193"/>
      <c r="AE186" s="193"/>
      <c r="AF186" s="193"/>
      <c r="AG186" s="170" t="s">
        <v>1056</v>
      </c>
      <c r="AH186" s="170"/>
      <c r="AI186" s="170"/>
      <c r="AJ186" s="170"/>
      <c r="AK186" s="129"/>
    </row>
    <row r="187" spans="6:37" ht="13.5" customHeight="1">
      <c r="F187" s="326"/>
      <c r="G187" s="327"/>
      <c r="H187" s="206" t="s">
        <v>1057</v>
      </c>
      <c r="I187" s="206"/>
      <c r="J187" s="206"/>
      <c r="K187" s="206"/>
      <c r="L187" s="102"/>
      <c r="M187" s="39" t="s">
        <v>1058</v>
      </c>
      <c r="N187" s="40"/>
      <c r="O187" s="40"/>
      <c r="P187" s="40"/>
      <c r="Q187" s="39" t="s">
        <v>1059</v>
      </c>
      <c r="R187" s="41"/>
      <c r="S187" s="168">
        <v>70</v>
      </c>
      <c r="T187" s="169"/>
      <c r="U187" s="169"/>
      <c r="V187" s="169"/>
      <c r="W187" s="169"/>
      <c r="X187" s="169"/>
      <c r="Y187" s="126"/>
      <c r="Z187" s="127" t="s">
        <v>1055</v>
      </c>
      <c r="AA187" s="132"/>
      <c r="AB187" s="192">
        <f>+IF(S145=0,"",S145/S187)</f>
        <v>0.033428571428571426</v>
      </c>
      <c r="AC187" s="193"/>
      <c r="AD187" s="193"/>
      <c r="AE187" s="193"/>
      <c r="AF187" s="193"/>
      <c r="AG187" s="170" t="s">
        <v>1060</v>
      </c>
      <c r="AH187" s="170"/>
      <c r="AI187" s="170"/>
      <c r="AJ187" s="170"/>
      <c r="AK187" s="129"/>
    </row>
    <row r="188" spans="6:37" ht="13.5" customHeight="1">
      <c r="F188" s="326"/>
      <c r="G188" s="327"/>
      <c r="H188" s="207"/>
      <c r="I188" s="207"/>
      <c r="J188" s="207"/>
      <c r="K188" s="207"/>
      <c r="L188" s="102"/>
      <c r="M188" s="39" t="s">
        <v>1061</v>
      </c>
      <c r="N188" s="40"/>
      <c r="O188" s="39" t="s">
        <v>1062</v>
      </c>
      <c r="P188" s="40"/>
      <c r="Q188" s="39" t="s">
        <v>1063</v>
      </c>
      <c r="R188" s="41"/>
      <c r="S188" s="168">
        <v>30</v>
      </c>
      <c r="T188" s="169"/>
      <c r="U188" s="169"/>
      <c r="V188" s="169"/>
      <c r="W188" s="169"/>
      <c r="X188" s="169"/>
      <c r="Y188" s="126"/>
      <c r="Z188" s="127" t="s">
        <v>1055</v>
      </c>
      <c r="AA188" s="132"/>
      <c r="AB188" s="192">
        <f>+IF(S146=0,"",S146/S188)</f>
        <v>0.078</v>
      </c>
      <c r="AC188" s="193"/>
      <c r="AD188" s="193"/>
      <c r="AE188" s="193"/>
      <c r="AF188" s="193"/>
      <c r="AG188" s="170" t="s">
        <v>1060</v>
      </c>
      <c r="AH188" s="170"/>
      <c r="AI188" s="170"/>
      <c r="AJ188" s="170"/>
      <c r="AK188" s="129"/>
    </row>
    <row r="189" spans="6:37" ht="13.5" customHeight="1">
      <c r="F189" s="326"/>
      <c r="G189" s="327"/>
      <c r="H189" s="207"/>
      <c r="I189" s="207"/>
      <c r="J189" s="207"/>
      <c r="K189" s="207"/>
      <c r="L189" s="208" t="s">
        <v>68</v>
      </c>
      <c r="M189" s="209"/>
      <c r="N189" s="151" t="str">
        <f>IF(N147=0,"",N147)</f>
        <v>除伐</v>
      </c>
      <c r="O189" s="151"/>
      <c r="P189" s="151"/>
      <c r="Q189" s="151"/>
      <c r="R189" s="152"/>
      <c r="S189" s="168">
        <v>100</v>
      </c>
      <c r="T189" s="169"/>
      <c r="U189" s="169"/>
      <c r="V189" s="169"/>
      <c r="W189" s="169"/>
      <c r="X189" s="169"/>
      <c r="Y189" s="126"/>
      <c r="Z189" s="127" t="s">
        <v>1055</v>
      </c>
      <c r="AA189" s="133"/>
      <c r="AB189" s="192">
        <f>+IF(S147=0,"",S147/S189)</f>
        <v>0.0567</v>
      </c>
      <c r="AC189" s="193"/>
      <c r="AD189" s="193"/>
      <c r="AE189" s="193"/>
      <c r="AF189" s="193"/>
      <c r="AG189" s="170" t="str">
        <f>SUBSTITUTE(W147,"（","/人日")</f>
        <v>ha/人日</v>
      </c>
      <c r="AH189" s="170"/>
      <c r="AI189" s="170"/>
      <c r="AJ189" s="170"/>
      <c r="AK189" s="129"/>
    </row>
    <row r="190" spans="6:37" ht="13.5" customHeight="1">
      <c r="F190" s="326"/>
      <c r="G190" s="327"/>
      <c r="H190" s="207"/>
      <c r="I190" s="207"/>
      <c r="J190" s="207"/>
      <c r="K190" s="207"/>
      <c r="L190" s="210"/>
      <c r="M190" s="211"/>
      <c r="N190" s="151" t="str">
        <f>IF(N148=0,"",N148)</f>
        <v>枝打ち</v>
      </c>
      <c r="O190" s="151"/>
      <c r="P190" s="151"/>
      <c r="Q190" s="151"/>
      <c r="R190" s="152"/>
      <c r="S190" s="168">
        <v>100</v>
      </c>
      <c r="T190" s="169"/>
      <c r="U190" s="169"/>
      <c r="V190" s="169"/>
      <c r="W190" s="169"/>
      <c r="X190" s="169"/>
      <c r="Y190" s="126"/>
      <c r="Z190" s="127" t="s">
        <v>1055</v>
      </c>
      <c r="AA190" s="133"/>
      <c r="AB190" s="192">
        <f>+IF(S148=0,"",S148/S190)</f>
        <v>0.0567</v>
      </c>
      <c r="AC190" s="193"/>
      <c r="AD190" s="193"/>
      <c r="AE190" s="193"/>
      <c r="AF190" s="193"/>
      <c r="AG190" s="170" t="str">
        <f>SUBSTITUTE(W148,"（","/人日")</f>
        <v>ha/人日</v>
      </c>
      <c r="AH190" s="170"/>
      <c r="AI190" s="170"/>
      <c r="AJ190" s="170"/>
      <c r="AK190" s="129"/>
    </row>
    <row r="191" spans="6:37" ht="13.5" customHeight="1">
      <c r="F191" s="326"/>
      <c r="G191" s="327"/>
      <c r="H191" s="207"/>
      <c r="I191" s="207"/>
      <c r="J191" s="207"/>
      <c r="K191" s="207"/>
      <c r="L191" s="210"/>
      <c r="M191" s="211"/>
      <c r="N191" s="151" t="str">
        <f>IF(N149=0,"",N149)</f>
        <v>複層林改良</v>
      </c>
      <c r="O191" s="151"/>
      <c r="P191" s="151"/>
      <c r="Q191" s="151"/>
      <c r="R191" s="152"/>
      <c r="S191" s="168">
        <v>100</v>
      </c>
      <c r="T191" s="169"/>
      <c r="U191" s="169"/>
      <c r="V191" s="169"/>
      <c r="W191" s="169"/>
      <c r="X191" s="169"/>
      <c r="Y191" s="126"/>
      <c r="Z191" s="127" t="s">
        <v>1055</v>
      </c>
      <c r="AA191" s="133"/>
      <c r="AB191" s="192">
        <f>+IF(S149=0,"",S149/S191)</f>
        <v>0.0567</v>
      </c>
      <c r="AC191" s="193"/>
      <c r="AD191" s="193"/>
      <c r="AE191" s="193"/>
      <c r="AF191" s="193"/>
      <c r="AG191" s="170" t="str">
        <f>SUBSTITUTE(W149,"（","/人日")</f>
        <v>ha/人日</v>
      </c>
      <c r="AH191" s="170"/>
      <c r="AI191" s="170"/>
      <c r="AJ191" s="170"/>
      <c r="AK191" s="129"/>
    </row>
    <row r="192" spans="6:37" ht="13.5" customHeight="1">
      <c r="F192" s="326"/>
      <c r="G192" s="327"/>
      <c r="H192" s="207"/>
      <c r="I192" s="207"/>
      <c r="J192" s="207"/>
      <c r="K192" s="207"/>
      <c r="L192" s="134"/>
      <c r="M192" s="135"/>
      <c r="N192" s="133"/>
      <c r="O192" s="25" t="s">
        <v>233</v>
      </c>
      <c r="P192" s="133"/>
      <c r="Q192" s="133"/>
      <c r="R192" s="136"/>
      <c r="S192" s="157">
        <f>S187+S188+S189+S190+S191</f>
        <v>400</v>
      </c>
      <c r="T192" s="158"/>
      <c r="U192" s="158"/>
      <c r="V192" s="158"/>
      <c r="W192" s="158"/>
      <c r="X192" s="158"/>
      <c r="Y192" s="126"/>
      <c r="Z192" s="127" t="s">
        <v>1055</v>
      </c>
      <c r="AA192" s="137"/>
      <c r="AB192" s="192"/>
      <c r="AC192" s="193"/>
      <c r="AD192" s="193"/>
      <c r="AE192" s="193"/>
      <c r="AF192" s="193"/>
      <c r="AG192" s="170"/>
      <c r="AH192" s="170"/>
      <c r="AI192" s="170"/>
      <c r="AJ192" s="170"/>
      <c r="AK192" s="129"/>
    </row>
    <row r="193" spans="6:37" ht="13.5" customHeight="1">
      <c r="F193" s="326"/>
      <c r="G193" s="327"/>
      <c r="H193" s="102"/>
      <c r="I193" s="101" t="s">
        <v>329</v>
      </c>
      <c r="J193" s="101" t="s">
        <v>257</v>
      </c>
      <c r="K193" s="101" t="s">
        <v>264</v>
      </c>
      <c r="L193" s="101" t="s">
        <v>1064</v>
      </c>
      <c r="M193" s="101" t="s">
        <v>207</v>
      </c>
      <c r="N193" s="101" t="s">
        <v>209</v>
      </c>
      <c r="O193" s="101"/>
      <c r="P193" s="101"/>
      <c r="Q193" s="101"/>
      <c r="R193" s="103"/>
      <c r="S193" s="168">
        <v>30</v>
      </c>
      <c r="T193" s="169"/>
      <c r="U193" s="169"/>
      <c r="V193" s="169"/>
      <c r="W193" s="169"/>
      <c r="X193" s="169"/>
      <c r="Y193" s="126"/>
      <c r="Z193" s="127" t="s">
        <v>1055</v>
      </c>
      <c r="AA193" s="133"/>
      <c r="AB193" s="192">
        <f>+IF(S151=0,"",S151/S193)</f>
        <v>6.666666666666667</v>
      </c>
      <c r="AC193" s="193"/>
      <c r="AD193" s="193"/>
      <c r="AE193" s="193"/>
      <c r="AF193" s="193"/>
      <c r="AG193" s="170" t="str">
        <f>SUBSTITUTE(W151,"（","/人日")</f>
        <v>ｍ/人日</v>
      </c>
      <c r="AH193" s="170"/>
      <c r="AI193" s="170"/>
      <c r="AJ193" s="170"/>
      <c r="AK193" s="129"/>
    </row>
    <row r="194" spans="6:37" ht="13.5" customHeight="1">
      <c r="F194" s="130"/>
      <c r="G194" s="40"/>
      <c r="H194" s="101" t="s">
        <v>1065</v>
      </c>
      <c r="I194" s="101" t="s">
        <v>209</v>
      </c>
      <c r="J194" s="101" t="s">
        <v>352</v>
      </c>
      <c r="K194" s="101" t="s">
        <v>1066</v>
      </c>
      <c r="L194" s="101" t="s">
        <v>921</v>
      </c>
      <c r="M194" s="101" t="s">
        <v>908</v>
      </c>
      <c r="N194" s="101" t="s">
        <v>316</v>
      </c>
      <c r="O194" s="101"/>
      <c r="P194" s="101"/>
      <c r="Q194" s="101"/>
      <c r="R194" s="103"/>
      <c r="S194" s="168"/>
      <c r="T194" s="169"/>
      <c r="U194" s="169"/>
      <c r="V194" s="169"/>
      <c r="W194" s="169"/>
      <c r="X194" s="169"/>
      <c r="Y194" s="126"/>
      <c r="Z194" s="127" t="s">
        <v>1055</v>
      </c>
      <c r="AA194" s="133"/>
      <c r="AB194" s="192">
        <f>+IF(S152=0,"",S152/S194)</f>
      </c>
      <c r="AC194" s="193"/>
      <c r="AD194" s="193"/>
      <c r="AE194" s="193"/>
      <c r="AF194" s="193"/>
      <c r="AG194" s="170" t="str">
        <f>SUBSTITUTE(W152,"（","/人日")</f>
        <v>/人日</v>
      </c>
      <c r="AH194" s="170"/>
      <c r="AI194" s="170"/>
      <c r="AJ194" s="170"/>
      <c r="AK194" s="129"/>
    </row>
    <row r="195" spans="6:37" ht="13.5" customHeight="1">
      <c r="F195" s="167" t="s">
        <v>1067</v>
      </c>
      <c r="G195" s="164"/>
      <c r="H195" s="164"/>
      <c r="I195" s="164"/>
      <c r="J195" s="164"/>
      <c r="K195" s="164"/>
      <c r="L195" s="164"/>
      <c r="M195" s="164"/>
      <c r="N195" s="164"/>
      <c r="O195" s="164"/>
      <c r="P195" s="164"/>
      <c r="Q195" s="164"/>
      <c r="R195" s="161"/>
      <c r="S195" s="162">
        <f>+IF((S186+S192+S193+S194)=0,0,(S186+S192+S193+S194))</f>
        <v>1300</v>
      </c>
      <c r="T195" s="163"/>
      <c r="U195" s="163"/>
      <c r="V195" s="163"/>
      <c r="W195" s="163"/>
      <c r="X195" s="163"/>
      <c r="Y195" s="64"/>
      <c r="Z195" s="65" t="s">
        <v>1055</v>
      </c>
      <c r="AA195" s="54"/>
      <c r="AB195" s="159"/>
      <c r="AC195" s="160"/>
      <c r="AD195" s="160"/>
      <c r="AE195" s="160"/>
      <c r="AF195" s="160"/>
      <c r="AG195" s="156"/>
      <c r="AH195" s="156"/>
      <c r="AI195" s="156"/>
      <c r="AJ195" s="156"/>
      <c r="AK195" s="44"/>
    </row>
    <row r="196" spans="6:11" ht="15" customHeight="1">
      <c r="F196" s="1" t="s">
        <v>249</v>
      </c>
      <c r="G196" s="1" t="s">
        <v>257</v>
      </c>
      <c r="H196" s="1" t="s">
        <v>277</v>
      </c>
      <c r="I196" s="1" t="s">
        <v>226</v>
      </c>
      <c r="J196" s="1" t="s">
        <v>278</v>
      </c>
      <c r="K196" s="1" t="s">
        <v>250</v>
      </c>
    </row>
    <row r="197" spans="7:37" s="9" customFormat="1" ht="15" customHeight="1">
      <c r="G197" s="9" t="s">
        <v>66</v>
      </c>
      <c r="I197" s="9" t="s">
        <v>483</v>
      </c>
      <c r="J197" s="9" t="s">
        <v>387</v>
      </c>
      <c r="K197" s="9" t="s">
        <v>486</v>
      </c>
      <c r="L197" s="9" t="s">
        <v>456</v>
      </c>
      <c r="M197" s="9" t="s">
        <v>40</v>
      </c>
      <c r="N197" s="9" t="s">
        <v>895</v>
      </c>
      <c r="O197" s="9" t="s">
        <v>466</v>
      </c>
      <c r="P197" s="9" t="s">
        <v>467</v>
      </c>
      <c r="Q197" s="9" t="s">
        <v>42</v>
      </c>
      <c r="R197" s="9" t="s">
        <v>414</v>
      </c>
      <c r="S197" s="9" t="s">
        <v>478</v>
      </c>
      <c r="T197" s="9" t="s">
        <v>43</v>
      </c>
      <c r="U197" s="9" t="s">
        <v>513</v>
      </c>
      <c r="V197" s="9" t="s">
        <v>514</v>
      </c>
      <c r="W197" s="9" t="s">
        <v>474</v>
      </c>
      <c r="X197" s="9" t="s">
        <v>471</v>
      </c>
      <c r="Y197" s="9" t="s">
        <v>46</v>
      </c>
      <c r="Z197" s="9" t="s">
        <v>44</v>
      </c>
      <c r="AA197" s="9" t="s">
        <v>25</v>
      </c>
      <c r="AB197" s="9" t="s">
        <v>515</v>
      </c>
      <c r="AC197" s="9" t="s">
        <v>42</v>
      </c>
      <c r="AD197" s="9" t="s">
        <v>516</v>
      </c>
      <c r="AE197" s="9" t="s">
        <v>487</v>
      </c>
      <c r="AF197" s="9" t="s">
        <v>46</v>
      </c>
      <c r="AG197" s="9" t="s">
        <v>44</v>
      </c>
      <c r="AH197" s="9" t="s">
        <v>25</v>
      </c>
      <c r="AI197" s="9" t="s">
        <v>45</v>
      </c>
      <c r="AJ197" s="9" t="s">
        <v>46</v>
      </c>
      <c r="AK197" s="9" t="s">
        <v>47</v>
      </c>
    </row>
    <row r="198" spans="7:37" s="9" customFormat="1" ht="15" customHeight="1">
      <c r="G198" s="9" t="s">
        <v>48</v>
      </c>
      <c r="I198" s="9" t="s">
        <v>449</v>
      </c>
      <c r="J198" s="9" t="s">
        <v>450</v>
      </c>
      <c r="K198" s="9" t="s">
        <v>517</v>
      </c>
      <c r="L198" s="9" t="s">
        <v>40</v>
      </c>
      <c r="M198" s="9" t="s">
        <v>895</v>
      </c>
      <c r="N198" s="9" t="s">
        <v>439</v>
      </c>
      <c r="O198" s="9" t="s">
        <v>588</v>
      </c>
      <c r="P198" s="9" t="s">
        <v>539</v>
      </c>
      <c r="Q198" s="9" t="s">
        <v>387</v>
      </c>
      <c r="R198" s="9" t="s">
        <v>26</v>
      </c>
      <c r="S198" s="9" t="s">
        <v>589</v>
      </c>
      <c r="T198" s="9" t="s">
        <v>745</v>
      </c>
      <c r="U198" s="9" t="s">
        <v>744</v>
      </c>
      <c r="V198" s="9" t="s">
        <v>732</v>
      </c>
      <c r="W198" s="9" t="s">
        <v>454</v>
      </c>
      <c r="X198" s="9" t="s">
        <v>42</v>
      </c>
      <c r="Y198" s="9" t="s">
        <v>590</v>
      </c>
      <c r="Z198" s="9" t="s">
        <v>746</v>
      </c>
      <c r="AA198" s="9" t="s">
        <v>407</v>
      </c>
      <c r="AB198" s="9" t="s">
        <v>408</v>
      </c>
      <c r="AC198" s="9" t="s">
        <v>591</v>
      </c>
      <c r="AD198" s="9" t="s">
        <v>530</v>
      </c>
      <c r="AE198" s="9" t="s">
        <v>43</v>
      </c>
      <c r="AF198" s="9" t="s">
        <v>403</v>
      </c>
      <c r="AG198" s="9" t="s">
        <v>437</v>
      </c>
      <c r="AH198" s="9" t="s">
        <v>53</v>
      </c>
      <c r="AI198" s="9" t="s">
        <v>895</v>
      </c>
      <c r="AJ198" s="9" t="s">
        <v>407</v>
      </c>
      <c r="AK198" s="9" t="s">
        <v>408</v>
      </c>
    </row>
    <row r="199" spans="8:32" s="9" customFormat="1" ht="15" customHeight="1">
      <c r="H199" s="9" t="s">
        <v>491</v>
      </c>
      <c r="I199" s="9" t="s">
        <v>492</v>
      </c>
      <c r="J199" s="9" t="s">
        <v>582</v>
      </c>
      <c r="K199" s="9" t="s">
        <v>40</v>
      </c>
      <c r="L199" s="9" t="s">
        <v>483</v>
      </c>
      <c r="M199" s="9" t="s">
        <v>387</v>
      </c>
      <c r="N199" s="9" t="s">
        <v>517</v>
      </c>
      <c r="O199" s="9" t="s">
        <v>43</v>
      </c>
      <c r="P199" s="9" t="s">
        <v>449</v>
      </c>
      <c r="Q199" s="9" t="s">
        <v>450</v>
      </c>
      <c r="R199" s="9" t="s">
        <v>517</v>
      </c>
      <c r="S199" s="9" t="s">
        <v>707</v>
      </c>
      <c r="T199" s="9" t="s">
        <v>535</v>
      </c>
      <c r="U199" s="9" t="s">
        <v>53</v>
      </c>
      <c r="V199" s="9" t="s">
        <v>732</v>
      </c>
      <c r="W199" s="9" t="s">
        <v>530</v>
      </c>
      <c r="X199" s="9" t="s">
        <v>592</v>
      </c>
      <c r="Y199" s="9" t="s">
        <v>43</v>
      </c>
      <c r="Z199" s="9" t="s">
        <v>403</v>
      </c>
      <c r="AA199" s="9" t="s">
        <v>437</v>
      </c>
      <c r="AB199" s="9" t="s">
        <v>44</v>
      </c>
      <c r="AC199" s="9" t="s">
        <v>25</v>
      </c>
      <c r="AD199" s="9" t="s">
        <v>45</v>
      </c>
      <c r="AE199" s="9" t="s">
        <v>46</v>
      </c>
      <c r="AF199" s="9" t="s">
        <v>47</v>
      </c>
    </row>
    <row r="200" spans="7:17" s="9" customFormat="1" ht="15" customHeight="1">
      <c r="G200" s="9" t="s">
        <v>56</v>
      </c>
      <c r="I200" s="9" t="s">
        <v>431</v>
      </c>
      <c r="J200" s="9" t="s">
        <v>430</v>
      </c>
      <c r="K200" s="9" t="s">
        <v>57</v>
      </c>
      <c r="L200" s="9" t="s">
        <v>895</v>
      </c>
      <c r="M200" s="9" t="s">
        <v>58</v>
      </c>
      <c r="N200" s="9" t="s">
        <v>59</v>
      </c>
      <c r="O200" s="9" t="s">
        <v>566</v>
      </c>
      <c r="P200" s="9" t="s">
        <v>60</v>
      </c>
      <c r="Q200" s="9" t="s">
        <v>61</v>
      </c>
    </row>
    <row r="201" spans="7:9" s="9" customFormat="1" ht="15" customHeight="1">
      <c r="G201" s="9" t="s">
        <v>62</v>
      </c>
      <c r="I201" s="77" t="s">
        <v>63</v>
      </c>
    </row>
    <row r="202" s="9" customFormat="1" ht="15" customHeight="1">
      <c r="H202" s="77" t="s">
        <v>64</v>
      </c>
    </row>
    <row r="203" s="9" customFormat="1" ht="15" customHeight="1">
      <c r="H203" s="77" t="s">
        <v>65</v>
      </c>
    </row>
    <row r="205" spans="4:9" ht="15" customHeight="1">
      <c r="D205" s="1" t="s">
        <v>560</v>
      </c>
      <c r="F205" s="1" t="s">
        <v>593</v>
      </c>
      <c r="G205" s="1" t="s">
        <v>594</v>
      </c>
      <c r="H205" s="1" t="s">
        <v>595</v>
      </c>
      <c r="I205" s="1" t="s">
        <v>564</v>
      </c>
    </row>
    <row r="206" spans="6:13" ht="15" customHeight="1">
      <c r="F206" s="1" t="s">
        <v>386</v>
      </c>
      <c r="G206" s="1" t="s">
        <v>387</v>
      </c>
      <c r="H206" s="1" t="s">
        <v>596</v>
      </c>
      <c r="I206" s="1" t="s">
        <v>597</v>
      </c>
      <c r="J206" s="1" t="s">
        <v>409</v>
      </c>
      <c r="K206" s="1" t="s">
        <v>526</v>
      </c>
      <c r="L206" s="1" t="s">
        <v>598</v>
      </c>
      <c r="M206" s="1" t="s">
        <v>530</v>
      </c>
    </row>
    <row r="207" spans="6:37" ht="15" customHeight="1">
      <c r="F207" s="167" t="s">
        <v>607</v>
      </c>
      <c r="G207" s="164"/>
      <c r="H207" s="164"/>
      <c r="I207" s="164"/>
      <c r="J207" s="164"/>
      <c r="K207" s="164"/>
      <c r="L207" s="161"/>
      <c r="M207" s="167" t="s">
        <v>608</v>
      </c>
      <c r="N207" s="164"/>
      <c r="O207" s="164"/>
      <c r="P207" s="164"/>
      <c r="Q207" s="164"/>
      <c r="R207" s="164"/>
      <c r="S207" s="164"/>
      <c r="T207" s="161"/>
      <c r="U207" s="184" t="s">
        <v>609</v>
      </c>
      <c r="V207" s="185"/>
      <c r="W207" s="185"/>
      <c r="X207" s="185"/>
      <c r="Y207" s="186"/>
      <c r="Z207" s="184" t="s">
        <v>612</v>
      </c>
      <c r="AA207" s="185"/>
      <c r="AB207" s="185"/>
      <c r="AC207" s="185"/>
      <c r="AD207" s="185"/>
      <c r="AE207" s="185"/>
      <c r="AF207" s="185"/>
      <c r="AG207" s="185"/>
      <c r="AH207" s="185"/>
      <c r="AI207" s="185"/>
      <c r="AJ207" s="185"/>
      <c r="AK207" s="186"/>
    </row>
    <row r="208" spans="6:37" ht="15" customHeight="1">
      <c r="F208" s="478" t="s">
        <v>599</v>
      </c>
      <c r="G208" s="479"/>
      <c r="H208" s="479"/>
      <c r="I208" s="479"/>
      <c r="J208" s="479"/>
      <c r="K208" s="479"/>
      <c r="L208" s="480"/>
      <c r="M208" s="373">
        <v>1</v>
      </c>
      <c r="N208" s="374"/>
      <c r="O208" s="66" t="s">
        <v>610</v>
      </c>
      <c r="P208" s="56"/>
      <c r="Q208" s="375">
        <v>1</v>
      </c>
      <c r="R208" s="375"/>
      <c r="S208" s="21" t="s">
        <v>611</v>
      </c>
      <c r="T208" s="22"/>
      <c r="U208" s="373">
        <v>220</v>
      </c>
      <c r="V208" s="374"/>
      <c r="W208" s="374"/>
      <c r="X208" s="67" t="s">
        <v>591</v>
      </c>
      <c r="Y208" s="55"/>
      <c r="Z208" s="249" t="s">
        <v>173</v>
      </c>
      <c r="AA208" s="250"/>
      <c r="AB208" s="250"/>
      <c r="AC208" s="250"/>
      <c r="AD208" s="250"/>
      <c r="AE208" s="250"/>
      <c r="AF208" s="250"/>
      <c r="AG208" s="250"/>
      <c r="AH208" s="250"/>
      <c r="AI208" s="250"/>
      <c r="AJ208" s="250"/>
      <c r="AK208" s="251"/>
    </row>
    <row r="209" spans="6:37" ht="15" customHeight="1">
      <c r="F209" s="371" t="s">
        <v>601</v>
      </c>
      <c r="G209" s="299"/>
      <c r="H209" s="299"/>
      <c r="I209" s="299"/>
      <c r="J209" s="299"/>
      <c r="K209" s="299"/>
      <c r="L209" s="372"/>
      <c r="M209" s="373"/>
      <c r="N209" s="374"/>
      <c r="O209" s="66" t="s">
        <v>610</v>
      </c>
      <c r="P209" s="56"/>
      <c r="Q209" s="375"/>
      <c r="R209" s="375"/>
      <c r="S209" s="21" t="s">
        <v>611</v>
      </c>
      <c r="T209" s="22"/>
      <c r="U209" s="373"/>
      <c r="V209" s="374"/>
      <c r="W209" s="374"/>
      <c r="X209" s="67" t="s">
        <v>591</v>
      </c>
      <c r="Y209" s="55"/>
      <c r="Z209" s="252"/>
      <c r="AA209" s="253"/>
      <c r="AB209" s="253"/>
      <c r="AC209" s="253"/>
      <c r="AD209" s="253"/>
      <c r="AE209" s="253"/>
      <c r="AF209" s="253"/>
      <c r="AG209" s="253"/>
      <c r="AH209" s="253"/>
      <c r="AI209" s="253"/>
      <c r="AJ209" s="253"/>
      <c r="AK209" s="254"/>
    </row>
    <row r="210" spans="6:37" ht="15" customHeight="1">
      <c r="F210" s="371" t="s">
        <v>602</v>
      </c>
      <c r="G210" s="299"/>
      <c r="H210" s="299"/>
      <c r="I210" s="299"/>
      <c r="J210" s="299"/>
      <c r="K210" s="299"/>
      <c r="L210" s="372"/>
      <c r="M210" s="373"/>
      <c r="N210" s="374"/>
      <c r="O210" s="66" t="s">
        <v>610</v>
      </c>
      <c r="P210" s="56"/>
      <c r="Q210" s="375"/>
      <c r="R210" s="375"/>
      <c r="S210" s="21" t="s">
        <v>611</v>
      </c>
      <c r="T210" s="22"/>
      <c r="U210" s="373"/>
      <c r="V210" s="374"/>
      <c r="W210" s="374"/>
      <c r="X210" s="67" t="s">
        <v>591</v>
      </c>
      <c r="Y210" s="55"/>
      <c r="Z210" s="252"/>
      <c r="AA210" s="253"/>
      <c r="AB210" s="253"/>
      <c r="AC210" s="253"/>
      <c r="AD210" s="253"/>
      <c r="AE210" s="253"/>
      <c r="AF210" s="253"/>
      <c r="AG210" s="253"/>
      <c r="AH210" s="253"/>
      <c r="AI210" s="253"/>
      <c r="AJ210" s="253"/>
      <c r="AK210" s="254"/>
    </row>
    <row r="211" spans="6:37" ht="15" customHeight="1">
      <c r="F211" s="371" t="s">
        <v>603</v>
      </c>
      <c r="G211" s="299"/>
      <c r="H211" s="299"/>
      <c r="I211" s="299"/>
      <c r="J211" s="299"/>
      <c r="K211" s="299"/>
      <c r="L211" s="372"/>
      <c r="M211" s="373">
        <v>1</v>
      </c>
      <c r="N211" s="374"/>
      <c r="O211" s="66" t="s">
        <v>610</v>
      </c>
      <c r="P211" s="56"/>
      <c r="Q211" s="375"/>
      <c r="R211" s="375"/>
      <c r="S211" s="21" t="s">
        <v>611</v>
      </c>
      <c r="T211" s="22"/>
      <c r="U211" s="373">
        <v>110</v>
      </c>
      <c r="V211" s="374"/>
      <c r="W211" s="374"/>
      <c r="X211" s="67" t="s">
        <v>591</v>
      </c>
      <c r="Y211" s="55"/>
      <c r="Z211" s="249" t="s">
        <v>172</v>
      </c>
      <c r="AA211" s="250"/>
      <c r="AB211" s="250"/>
      <c r="AC211" s="250"/>
      <c r="AD211" s="250"/>
      <c r="AE211" s="250"/>
      <c r="AF211" s="250"/>
      <c r="AG211" s="250"/>
      <c r="AH211" s="250"/>
      <c r="AI211" s="250"/>
      <c r="AJ211" s="250"/>
      <c r="AK211" s="251"/>
    </row>
    <row r="212" spans="6:37" ht="15" customHeight="1">
      <c r="F212" s="371" t="s">
        <v>604</v>
      </c>
      <c r="G212" s="299"/>
      <c r="H212" s="299"/>
      <c r="I212" s="299"/>
      <c r="J212" s="299"/>
      <c r="K212" s="299"/>
      <c r="L212" s="372"/>
      <c r="M212" s="373"/>
      <c r="N212" s="374"/>
      <c r="O212" s="66" t="s">
        <v>610</v>
      </c>
      <c r="P212" s="56"/>
      <c r="Q212" s="375"/>
      <c r="R212" s="375"/>
      <c r="S212" s="21" t="s">
        <v>611</v>
      </c>
      <c r="T212" s="22"/>
      <c r="U212" s="373"/>
      <c r="V212" s="374"/>
      <c r="W212" s="374"/>
      <c r="X212" s="67" t="s">
        <v>591</v>
      </c>
      <c r="Y212" s="55"/>
      <c r="Z212" s="252"/>
      <c r="AA212" s="253"/>
      <c r="AB212" s="253"/>
      <c r="AC212" s="253"/>
      <c r="AD212" s="253"/>
      <c r="AE212" s="253"/>
      <c r="AF212" s="253"/>
      <c r="AG212" s="253"/>
      <c r="AH212" s="253"/>
      <c r="AI212" s="253"/>
      <c r="AJ212" s="253"/>
      <c r="AK212" s="254"/>
    </row>
    <row r="213" spans="6:37" ht="15" customHeight="1">
      <c r="F213" s="371" t="s">
        <v>600</v>
      </c>
      <c r="G213" s="299"/>
      <c r="H213" s="299"/>
      <c r="I213" s="299"/>
      <c r="J213" s="299"/>
      <c r="K213" s="299"/>
      <c r="L213" s="372"/>
      <c r="M213" s="373"/>
      <c r="N213" s="374"/>
      <c r="O213" s="66" t="s">
        <v>610</v>
      </c>
      <c r="P213" s="56"/>
      <c r="Q213" s="375">
        <v>2</v>
      </c>
      <c r="R213" s="375"/>
      <c r="S213" s="21" t="s">
        <v>611</v>
      </c>
      <c r="T213" s="22"/>
      <c r="U213" s="373">
        <v>300</v>
      </c>
      <c r="V213" s="374"/>
      <c r="W213" s="374"/>
      <c r="X213" s="67" t="s">
        <v>591</v>
      </c>
      <c r="Y213" s="55"/>
      <c r="Z213" s="249" t="s">
        <v>175</v>
      </c>
      <c r="AA213" s="250"/>
      <c r="AB213" s="250"/>
      <c r="AC213" s="250"/>
      <c r="AD213" s="250"/>
      <c r="AE213" s="250"/>
      <c r="AF213" s="250"/>
      <c r="AG213" s="250"/>
      <c r="AH213" s="250"/>
      <c r="AI213" s="250"/>
      <c r="AJ213" s="250"/>
      <c r="AK213" s="251"/>
    </row>
    <row r="214" spans="6:37" ht="15" customHeight="1">
      <c r="F214" s="371" t="s">
        <v>605</v>
      </c>
      <c r="G214" s="299"/>
      <c r="H214" s="299"/>
      <c r="I214" s="299"/>
      <c r="J214" s="299"/>
      <c r="K214" s="299"/>
      <c r="L214" s="372"/>
      <c r="M214" s="373"/>
      <c r="N214" s="374"/>
      <c r="O214" s="66" t="s">
        <v>610</v>
      </c>
      <c r="P214" s="56"/>
      <c r="Q214" s="375"/>
      <c r="R214" s="375"/>
      <c r="S214" s="21" t="s">
        <v>611</v>
      </c>
      <c r="T214" s="22"/>
      <c r="U214" s="373"/>
      <c r="V214" s="374"/>
      <c r="W214" s="374"/>
      <c r="X214" s="67" t="s">
        <v>591</v>
      </c>
      <c r="Y214" s="55"/>
      <c r="Z214" s="252"/>
      <c r="AA214" s="253"/>
      <c r="AB214" s="253"/>
      <c r="AC214" s="253"/>
      <c r="AD214" s="253"/>
      <c r="AE214" s="253"/>
      <c r="AF214" s="253"/>
      <c r="AG214" s="253"/>
      <c r="AH214" s="253"/>
      <c r="AI214" s="253"/>
      <c r="AJ214" s="253"/>
      <c r="AK214" s="254"/>
    </row>
    <row r="215" spans="6:37" ht="15" customHeight="1">
      <c r="F215" s="371" t="s">
        <v>606</v>
      </c>
      <c r="G215" s="299"/>
      <c r="H215" s="299"/>
      <c r="I215" s="299"/>
      <c r="J215" s="299"/>
      <c r="K215" s="299"/>
      <c r="L215" s="372"/>
      <c r="M215" s="373"/>
      <c r="N215" s="374"/>
      <c r="O215" s="66" t="s">
        <v>610</v>
      </c>
      <c r="P215" s="56"/>
      <c r="Q215" s="375"/>
      <c r="R215" s="375"/>
      <c r="S215" s="21" t="s">
        <v>611</v>
      </c>
      <c r="T215" s="22"/>
      <c r="U215" s="373"/>
      <c r="V215" s="374"/>
      <c r="W215" s="374"/>
      <c r="X215" s="67" t="s">
        <v>591</v>
      </c>
      <c r="Y215" s="55"/>
      <c r="Z215" s="252"/>
      <c r="AA215" s="253"/>
      <c r="AB215" s="253"/>
      <c r="AC215" s="253"/>
      <c r="AD215" s="253"/>
      <c r="AE215" s="253"/>
      <c r="AF215" s="253"/>
      <c r="AG215" s="253"/>
      <c r="AH215" s="253"/>
      <c r="AI215" s="253"/>
      <c r="AJ215" s="253"/>
      <c r="AK215" s="254"/>
    </row>
    <row r="216" spans="6:37" ht="15" customHeight="1">
      <c r="F216" s="246" t="s">
        <v>171</v>
      </c>
      <c r="G216" s="247"/>
      <c r="H216" s="247"/>
      <c r="I216" s="247"/>
      <c r="J216" s="247"/>
      <c r="K216" s="247"/>
      <c r="L216" s="248"/>
      <c r="M216" s="373">
        <v>2</v>
      </c>
      <c r="N216" s="374"/>
      <c r="O216" s="66" t="s">
        <v>610</v>
      </c>
      <c r="P216" s="56"/>
      <c r="Q216" s="375"/>
      <c r="R216" s="375"/>
      <c r="S216" s="21" t="s">
        <v>611</v>
      </c>
      <c r="T216" s="22"/>
      <c r="U216" s="373">
        <v>220</v>
      </c>
      <c r="V216" s="374"/>
      <c r="W216" s="374"/>
      <c r="X216" s="67" t="s">
        <v>591</v>
      </c>
      <c r="Y216" s="55"/>
      <c r="Z216" s="249" t="s">
        <v>174</v>
      </c>
      <c r="AA216" s="250"/>
      <c r="AB216" s="250"/>
      <c r="AC216" s="250"/>
      <c r="AD216" s="250"/>
      <c r="AE216" s="250"/>
      <c r="AF216" s="250"/>
      <c r="AG216" s="250"/>
      <c r="AH216" s="250"/>
      <c r="AI216" s="250"/>
      <c r="AJ216" s="250"/>
      <c r="AK216" s="251"/>
    </row>
    <row r="217" spans="6:37" ht="15" customHeight="1">
      <c r="F217" s="246"/>
      <c r="G217" s="247"/>
      <c r="H217" s="247"/>
      <c r="I217" s="247"/>
      <c r="J217" s="247"/>
      <c r="K217" s="247"/>
      <c r="L217" s="248"/>
      <c r="M217" s="373"/>
      <c r="N217" s="374"/>
      <c r="O217" s="66" t="s">
        <v>610</v>
      </c>
      <c r="P217" s="56"/>
      <c r="Q217" s="375"/>
      <c r="R217" s="375"/>
      <c r="S217" s="21" t="s">
        <v>611</v>
      </c>
      <c r="T217" s="22"/>
      <c r="U217" s="373"/>
      <c r="V217" s="374"/>
      <c r="W217" s="374"/>
      <c r="X217" s="67" t="s">
        <v>591</v>
      </c>
      <c r="Y217" s="55"/>
      <c r="Z217" s="252"/>
      <c r="AA217" s="253"/>
      <c r="AB217" s="253"/>
      <c r="AC217" s="253"/>
      <c r="AD217" s="253"/>
      <c r="AE217" s="253"/>
      <c r="AF217" s="253"/>
      <c r="AG217" s="253"/>
      <c r="AH217" s="253"/>
      <c r="AI217" s="253"/>
      <c r="AJ217" s="253"/>
      <c r="AK217" s="254"/>
    </row>
    <row r="218" spans="6:37" ht="15" customHeight="1">
      <c r="F218" s="237"/>
      <c r="G218" s="238"/>
      <c r="H218" s="238"/>
      <c r="I218" s="238"/>
      <c r="J218" s="238"/>
      <c r="K218" s="238"/>
      <c r="L218" s="239"/>
      <c r="M218" s="373"/>
      <c r="N218" s="374"/>
      <c r="O218" s="66" t="s">
        <v>610</v>
      </c>
      <c r="P218" s="56"/>
      <c r="Q218" s="375"/>
      <c r="R218" s="375"/>
      <c r="S218" s="21" t="s">
        <v>611</v>
      </c>
      <c r="T218" s="22"/>
      <c r="U218" s="373"/>
      <c r="V218" s="374"/>
      <c r="W218" s="374"/>
      <c r="X218" s="67" t="s">
        <v>591</v>
      </c>
      <c r="Y218" s="55"/>
      <c r="Z218" s="252"/>
      <c r="AA218" s="253"/>
      <c r="AB218" s="253"/>
      <c r="AC218" s="253"/>
      <c r="AD218" s="253"/>
      <c r="AE218" s="253"/>
      <c r="AF218" s="253"/>
      <c r="AG218" s="253"/>
      <c r="AH218" s="253"/>
      <c r="AI218" s="253"/>
      <c r="AJ218" s="253"/>
      <c r="AK218" s="254"/>
    </row>
    <row r="219" spans="6:37" ht="15" customHeight="1">
      <c r="F219" s="184" t="s">
        <v>635</v>
      </c>
      <c r="G219" s="185"/>
      <c r="H219" s="185"/>
      <c r="I219" s="185"/>
      <c r="J219" s="185"/>
      <c r="K219" s="185"/>
      <c r="L219" s="186"/>
      <c r="M219" s="376">
        <f>IF(SUM(M208:N218)=0,"",SUM(M208:N218))</f>
        <v>4</v>
      </c>
      <c r="N219" s="377"/>
      <c r="O219" s="66" t="s">
        <v>610</v>
      </c>
      <c r="P219" s="27"/>
      <c r="Q219" s="377">
        <f>IF(SUM(Q208:R218)=0,"",SUM(Q208:R218))</f>
        <v>3</v>
      </c>
      <c r="R219" s="377"/>
      <c r="S219" s="21" t="s">
        <v>611</v>
      </c>
      <c r="T219" s="22"/>
      <c r="U219" s="162">
        <f>IF(SUM(U208:W218)=0,"",SUM(U208:W218))</f>
        <v>850</v>
      </c>
      <c r="V219" s="163"/>
      <c r="W219" s="163"/>
      <c r="X219" s="67" t="s">
        <v>591</v>
      </c>
      <c r="Y219" s="55"/>
      <c r="Z219" s="54"/>
      <c r="AA219" s="54"/>
      <c r="AB219" s="54"/>
      <c r="AC219" s="54"/>
      <c r="AD219" s="54"/>
      <c r="AE219" s="54"/>
      <c r="AF219" s="54"/>
      <c r="AG219" s="54"/>
      <c r="AH219" s="54"/>
      <c r="AI219" s="54"/>
      <c r="AJ219" s="54"/>
      <c r="AK219" s="55"/>
    </row>
    <row r="220" spans="6:11" ht="15" customHeight="1">
      <c r="F220" s="1" t="s">
        <v>249</v>
      </c>
      <c r="G220" s="1" t="s">
        <v>257</v>
      </c>
      <c r="H220" s="1" t="s">
        <v>277</v>
      </c>
      <c r="I220" s="1" t="s">
        <v>226</v>
      </c>
      <c r="J220" s="1" t="s">
        <v>278</v>
      </c>
      <c r="K220" s="1" t="s">
        <v>250</v>
      </c>
    </row>
    <row r="221" spans="7:37" s="9" customFormat="1" ht="15" customHeight="1">
      <c r="G221" s="9" t="s">
        <v>66</v>
      </c>
      <c r="I221" s="9" t="s">
        <v>598</v>
      </c>
      <c r="J221" s="9" t="s">
        <v>530</v>
      </c>
      <c r="K221" s="9" t="s">
        <v>626</v>
      </c>
      <c r="L221" s="9" t="s">
        <v>577</v>
      </c>
      <c r="M221" s="9" t="s">
        <v>613</v>
      </c>
      <c r="N221" s="9" t="s">
        <v>408</v>
      </c>
      <c r="O221" s="9" t="s">
        <v>591</v>
      </c>
      <c r="P221" s="9" t="s">
        <v>530</v>
      </c>
      <c r="Q221" s="9" t="s">
        <v>26</v>
      </c>
      <c r="R221" s="9" t="s">
        <v>40</v>
      </c>
      <c r="S221" s="9" t="s">
        <v>895</v>
      </c>
      <c r="T221" s="9" t="s">
        <v>466</v>
      </c>
      <c r="U221" s="9" t="s">
        <v>467</v>
      </c>
      <c r="V221" s="9" t="s">
        <v>42</v>
      </c>
      <c r="W221" s="9" t="s">
        <v>414</v>
      </c>
      <c r="X221" s="9" t="s">
        <v>478</v>
      </c>
      <c r="Y221" s="9" t="s">
        <v>43</v>
      </c>
      <c r="Z221" s="9" t="s">
        <v>513</v>
      </c>
      <c r="AA221" s="9" t="s">
        <v>514</v>
      </c>
      <c r="AB221" s="9" t="s">
        <v>474</v>
      </c>
      <c r="AC221" s="9" t="s">
        <v>471</v>
      </c>
      <c r="AD221" s="9" t="s">
        <v>46</v>
      </c>
      <c r="AE221" s="9" t="s">
        <v>44</v>
      </c>
      <c r="AF221" s="9" t="s">
        <v>25</v>
      </c>
      <c r="AG221" s="9" t="s">
        <v>515</v>
      </c>
      <c r="AH221" s="9" t="s">
        <v>42</v>
      </c>
      <c r="AI221" s="9" t="s">
        <v>516</v>
      </c>
      <c r="AJ221" s="9" t="s">
        <v>487</v>
      </c>
      <c r="AK221" s="9" t="s">
        <v>42</v>
      </c>
    </row>
    <row r="222" spans="8:25" s="9" customFormat="1" ht="15" customHeight="1">
      <c r="H222" s="9" t="s">
        <v>409</v>
      </c>
      <c r="I222" s="9" t="s">
        <v>526</v>
      </c>
      <c r="J222" s="9" t="s">
        <v>598</v>
      </c>
      <c r="K222" s="9" t="s">
        <v>530</v>
      </c>
      <c r="L222" s="9" t="s">
        <v>626</v>
      </c>
      <c r="M222" s="9" t="s">
        <v>577</v>
      </c>
      <c r="N222" s="9" t="s">
        <v>613</v>
      </c>
      <c r="O222" s="9" t="s">
        <v>408</v>
      </c>
      <c r="P222" s="9" t="s">
        <v>591</v>
      </c>
      <c r="Q222" s="9" t="s">
        <v>530</v>
      </c>
      <c r="R222" s="9" t="s">
        <v>43</v>
      </c>
      <c r="S222" s="9" t="s">
        <v>403</v>
      </c>
      <c r="T222" s="9" t="s">
        <v>437</v>
      </c>
      <c r="U222" s="9" t="s">
        <v>44</v>
      </c>
      <c r="V222" s="9" t="s">
        <v>25</v>
      </c>
      <c r="W222" s="9" t="s">
        <v>45</v>
      </c>
      <c r="X222" s="9" t="s">
        <v>46</v>
      </c>
      <c r="Y222" s="9" t="s">
        <v>47</v>
      </c>
    </row>
    <row r="223" spans="7:37" s="9" customFormat="1" ht="15" customHeight="1">
      <c r="G223" s="9" t="s">
        <v>48</v>
      </c>
      <c r="I223" s="9" t="s">
        <v>409</v>
      </c>
      <c r="J223" s="9" t="s">
        <v>526</v>
      </c>
      <c r="K223" s="9" t="s">
        <v>598</v>
      </c>
      <c r="L223" s="9" t="s">
        <v>530</v>
      </c>
      <c r="M223" s="9" t="s">
        <v>26</v>
      </c>
      <c r="N223" s="9" t="s">
        <v>40</v>
      </c>
      <c r="O223" s="9" t="s">
        <v>66</v>
      </c>
      <c r="P223" s="9" t="s">
        <v>487</v>
      </c>
      <c r="Q223" s="9" t="s">
        <v>43</v>
      </c>
      <c r="R223" s="9" t="s">
        <v>978</v>
      </c>
      <c r="S223" s="9" t="s">
        <v>27</v>
      </c>
      <c r="T223" s="9" t="s">
        <v>25</v>
      </c>
      <c r="U223" s="9" t="s">
        <v>614</v>
      </c>
      <c r="V223" s="9" t="s">
        <v>615</v>
      </c>
      <c r="W223" s="9" t="s">
        <v>42</v>
      </c>
      <c r="X223" s="9" t="s">
        <v>716</v>
      </c>
      <c r="Y223" s="9" t="s">
        <v>739</v>
      </c>
      <c r="Z223" s="9" t="s">
        <v>747</v>
      </c>
      <c r="AA223" s="9" t="s">
        <v>596</v>
      </c>
      <c r="AB223" s="9" t="s">
        <v>597</v>
      </c>
      <c r="AC223" s="9" t="s">
        <v>43</v>
      </c>
      <c r="AD223" s="9" t="s">
        <v>402</v>
      </c>
      <c r="AE223" s="9" t="s">
        <v>748</v>
      </c>
      <c r="AF223" s="9" t="s">
        <v>895</v>
      </c>
      <c r="AG223" s="9" t="s">
        <v>737</v>
      </c>
      <c r="AH223" s="9" t="s">
        <v>742</v>
      </c>
      <c r="AI223" s="9" t="s">
        <v>749</v>
      </c>
      <c r="AJ223" s="9" t="s">
        <v>750</v>
      </c>
      <c r="AK223" s="9" t="s">
        <v>596</v>
      </c>
    </row>
    <row r="224" spans="8:25" s="9" customFormat="1" ht="15" customHeight="1">
      <c r="H224" s="9" t="s">
        <v>597</v>
      </c>
      <c r="I224" s="9" t="s">
        <v>26</v>
      </c>
      <c r="J224" s="9" t="s">
        <v>731</v>
      </c>
      <c r="K224" s="9" t="s">
        <v>24</v>
      </c>
      <c r="L224" s="9" t="s">
        <v>54</v>
      </c>
      <c r="M224" s="9" t="s">
        <v>40</v>
      </c>
      <c r="N224" s="9" t="s">
        <v>51</v>
      </c>
      <c r="P224" s="9" t="s">
        <v>52</v>
      </c>
      <c r="Q224" s="9" t="s">
        <v>528</v>
      </c>
      <c r="R224" s="9" t="s">
        <v>616</v>
      </c>
      <c r="S224" s="9" t="s">
        <v>530</v>
      </c>
      <c r="T224" s="9" t="s">
        <v>46</v>
      </c>
      <c r="U224" s="9" t="s">
        <v>44</v>
      </c>
      <c r="V224" s="9" t="s">
        <v>25</v>
      </c>
      <c r="W224" s="9" t="s">
        <v>45</v>
      </c>
      <c r="X224" s="9" t="s">
        <v>46</v>
      </c>
      <c r="Y224" s="9" t="s">
        <v>47</v>
      </c>
    </row>
    <row r="227" spans="4:13" ht="15" customHeight="1">
      <c r="D227" s="1" t="s">
        <v>627</v>
      </c>
      <c r="F227" s="1" t="s">
        <v>628</v>
      </c>
      <c r="G227" s="1" t="s">
        <v>629</v>
      </c>
      <c r="H227" s="1" t="s">
        <v>454</v>
      </c>
      <c r="I227" s="1" t="s">
        <v>406</v>
      </c>
      <c r="J227" s="1" t="s">
        <v>628</v>
      </c>
      <c r="K227" s="1" t="s">
        <v>630</v>
      </c>
      <c r="L227" s="1" t="s">
        <v>454</v>
      </c>
      <c r="M227" s="1" t="s">
        <v>530</v>
      </c>
    </row>
    <row r="228" spans="6:37" ht="15" customHeight="1">
      <c r="F228" s="167" t="s">
        <v>631</v>
      </c>
      <c r="G228" s="164"/>
      <c r="H228" s="164"/>
      <c r="I228" s="164"/>
      <c r="J228" s="164"/>
      <c r="K228" s="164"/>
      <c r="L228" s="164"/>
      <c r="M228" s="164"/>
      <c r="N228" s="164"/>
      <c r="O228" s="164"/>
      <c r="P228" s="164"/>
      <c r="Q228" s="164"/>
      <c r="R228" s="164"/>
      <c r="S228" s="164"/>
      <c r="T228" s="161"/>
      <c r="U228" s="167" t="s">
        <v>644</v>
      </c>
      <c r="V228" s="164"/>
      <c r="W228" s="164"/>
      <c r="X228" s="164"/>
      <c r="Y228" s="161"/>
      <c r="Z228" s="167" t="s">
        <v>632</v>
      </c>
      <c r="AA228" s="164"/>
      <c r="AB228" s="164"/>
      <c r="AC228" s="164"/>
      <c r="AD228" s="164"/>
      <c r="AE228" s="164"/>
      <c r="AF228" s="164"/>
      <c r="AG228" s="164"/>
      <c r="AH228" s="164"/>
      <c r="AI228" s="164"/>
      <c r="AJ228" s="164"/>
      <c r="AK228" s="161"/>
    </row>
    <row r="229" spans="6:37" ht="15" customHeight="1">
      <c r="F229" s="371" t="s">
        <v>636</v>
      </c>
      <c r="G229" s="299"/>
      <c r="H229" s="299"/>
      <c r="I229" s="299"/>
      <c r="J229" s="299"/>
      <c r="K229" s="299"/>
      <c r="L229" s="299"/>
      <c r="M229" s="299"/>
      <c r="N229" s="299"/>
      <c r="O229" s="299"/>
      <c r="P229" s="299"/>
      <c r="Q229" s="299"/>
      <c r="R229" s="299"/>
      <c r="S229" s="299"/>
      <c r="T229" s="372"/>
      <c r="U229" s="378">
        <v>1</v>
      </c>
      <c r="V229" s="375"/>
      <c r="W229" s="375"/>
      <c r="X229" s="56" t="s">
        <v>583</v>
      </c>
      <c r="Y229" s="68"/>
      <c r="Z229" s="246"/>
      <c r="AA229" s="247"/>
      <c r="AB229" s="247"/>
      <c r="AC229" s="247"/>
      <c r="AD229" s="247"/>
      <c r="AE229" s="247"/>
      <c r="AF229" s="247"/>
      <c r="AG229" s="247"/>
      <c r="AH229" s="247"/>
      <c r="AI229" s="247"/>
      <c r="AJ229" s="247"/>
      <c r="AK229" s="248"/>
    </row>
    <row r="230" spans="6:37" ht="15" customHeight="1">
      <c r="F230" s="371" t="s">
        <v>637</v>
      </c>
      <c r="G230" s="299"/>
      <c r="H230" s="299"/>
      <c r="I230" s="299"/>
      <c r="J230" s="299"/>
      <c r="K230" s="299"/>
      <c r="L230" s="299"/>
      <c r="M230" s="299"/>
      <c r="N230" s="299"/>
      <c r="O230" s="299"/>
      <c r="P230" s="299"/>
      <c r="Q230" s="299"/>
      <c r="R230" s="299"/>
      <c r="S230" s="299"/>
      <c r="T230" s="372"/>
      <c r="U230" s="378"/>
      <c r="V230" s="375"/>
      <c r="W230" s="375"/>
      <c r="X230" s="56" t="s">
        <v>583</v>
      </c>
      <c r="Y230" s="68"/>
      <c r="Z230" s="237"/>
      <c r="AA230" s="238"/>
      <c r="AB230" s="238"/>
      <c r="AC230" s="238"/>
      <c r="AD230" s="238"/>
      <c r="AE230" s="238"/>
      <c r="AF230" s="238"/>
      <c r="AG230" s="238"/>
      <c r="AH230" s="238"/>
      <c r="AI230" s="238"/>
      <c r="AJ230" s="238"/>
      <c r="AK230" s="239"/>
    </row>
    <row r="231" spans="6:37" ht="15" customHeight="1">
      <c r="F231" s="371" t="s">
        <v>638</v>
      </c>
      <c r="G231" s="299"/>
      <c r="H231" s="299"/>
      <c r="I231" s="299"/>
      <c r="J231" s="299"/>
      <c r="K231" s="299"/>
      <c r="L231" s="299"/>
      <c r="M231" s="299"/>
      <c r="N231" s="299"/>
      <c r="O231" s="299"/>
      <c r="P231" s="299"/>
      <c r="Q231" s="299"/>
      <c r="R231" s="299"/>
      <c r="S231" s="299"/>
      <c r="T231" s="372"/>
      <c r="U231" s="378"/>
      <c r="V231" s="375"/>
      <c r="W231" s="375"/>
      <c r="X231" s="56" t="s">
        <v>583</v>
      </c>
      <c r="Y231" s="68"/>
      <c r="Z231" s="237"/>
      <c r="AA231" s="238"/>
      <c r="AB231" s="238"/>
      <c r="AC231" s="238"/>
      <c r="AD231" s="238"/>
      <c r="AE231" s="238"/>
      <c r="AF231" s="238"/>
      <c r="AG231" s="238"/>
      <c r="AH231" s="238"/>
      <c r="AI231" s="238"/>
      <c r="AJ231" s="238"/>
      <c r="AK231" s="239"/>
    </row>
    <row r="232" spans="6:37" ht="15" customHeight="1">
      <c r="F232" s="371" t="s">
        <v>639</v>
      </c>
      <c r="G232" s="299"/>
      <c r="H232" s="299"/>
      <c r="I232" s="299"/>
      <c r="J232" s="299"/>
      <c r="K232" s="299"/>
      <c r="L232" s="299"/>
      <c r="M232" s="299"/>
      <c r="N232" s="299"/>
      <c r="O232" s="299"/>
      <c r="P232" s="299"/>
      <c r="Q232" s="299"/>
      <c r="R232" s="299"/>
      <c r="S232" s="299"/>
      <c r="T232" s="372"/>
      <c r="U232" s="378">
        <v>1</v>
      </c>
      <c r="V232" s="375"/>
      <c r="W232" s="375"/>
      <c r="X232" s="56" t="s">
        <v>583</v>
      </c>
      <c r="Y232" s="68"/>
      <c r="Z232" s="237"/>
      <c r="AA232" s="238"/>
      <c r="AB232" s="238"/>
      <c r="AC232" s="238"/>
      <c r="AD232" s="238"/>
      <c r="AE232" s="238"/>
      <c r="AF232" s="238"/>
      <c r="AG232" s="238"/>
      <c r="AH232" s="238"/>
      <c r="AI232" s="238"/>
      <c r="AJ232" s="238"/>
      <c r="AK232" s="239"/>
    </row>
    <row r="233" spans="6:37" ht="15" customHeight="1">
      <c r="F233" s="371" t="s">
        <v>640</v>
      </c>
      <c r="G233" s="299"/>
      <c r="H233" s="299"/>
      <c r="I233" s="299"/>
      <c r="J233" s="299"/>
      <c r="K233" s="299"/>
      <c r="L233" s="299"/>
      <c r="M233" s="299"/>
      <c r="N233" s="299"/>
      <c r="O233" s="299"/>
      <c r="P233" s="299"/>
      <c r="Q233" s="299"/>
      <c r="R233" s="299"/>
      <c r="S233" s="299"/>
      <c r="T233" s="372"/>
      <c r="U233" s="378">
        <v>1</v>
      </c>
      <c r="V233" s="375"/>
      <c r="W233" s="375"/>
      <c r="X233" s="56" t="s">
        <v>583</v>
      </c>
      <c r="Y233" s="68"/>
      <c r="Z233" s="237"/>
      <c r="AA233" s="238"/>
      <c r="AB233" s="238"/>
      <c r="AC233" s="238"/>
      <c r="AD233" s="238"/>
      <c r="AE233" s="238"/>
      <c r="AF233" s="238"/>
      <c r="AG233" s="238"/>
      <c r="AH233" s="238"/>
      <c r="AI233" s="238"/>
      <c r="AJ233" s="238"/>
      <c r="AK233" s="239"/>
    </row>
    <row r="234" spans="6:37" ht="15" customHeight="1">
      <c r="F234" s="371" t="s">
        <v>641</v>
      </c>
      <c r="G234" s="299"/>
      <c r="H234" s="299"/>
      <c r="I234" s="299"/>
      <c r="J234" s="299"/>
      <c r="K234" s="299"/>
      <c r="L234" s="299"/>
      <c r="M234" s="299"/>
      <c r="N234" s="299"/>
      <c r="O234" s="299"/>
      <c r="P234" s="299"/>
      <c r="Q234" s="299"/>
      <c r="R234" s="299"/>
      <c r="S234" s="299"/>
      <c r="T234" s="372"/>
      <c r="U234" s="378"/>
      <c r="V234" s="375"/>
      <c r="W234" s="375"/>
      <c r="X234" s="56" t="s">
        <v>583</v>
      </c>
      <c r="Y234" s="68"/>
      <c r="Z234" s="237"/>
      <c r="AA234" s="238"/>
      <c r="AB234" s="238"/>
      <c r="AC234" s="238"/>
      <c r="AD234" s="238"/>
      <c r="AE234" s="238"/>
      <c r="AF234" s="238"/>
      <c r="AG234" s="238"/>
      <c r="AH234" s="238"/>
      <c r="AI234" s="238"/>
      <c r="AJ234" s="238"/>
      <c r="AK234" s="239"/>
    </row>
    <row r="235" spans="6:37" ht="15" customHeight="1">
      <c r="F235" s="371" t="s">
        <v>642</v>
      </c>
      <c r="G235" s="299"/>
      <c r="H235" s="299"/>
      <c r="I235" s="299"/>
      <c r="J235" s="299"/>
      <c r="K235" s="299"/>
      <c r="L235" s="299"/>
      <c r="M235" s="299"/>
      <c r="N235" s="299"/>
      <c r="O235" s="299"/>
      <c r="P235" s="299"/>
      <c r="Q235" s="299"/>
      <c r="R235" s="299"/>
      <c r="S235" s="299"/>
      <c r="T235" s="372"/>
      <c r="U235" s="378"/>
      <c r="V235" s="375"/>
      <c r="W235" s="375"/>
      <c r="X235" s="56" t="s">
        <v>583</v>
      </c>
      <c r="Y235" s="68"/>
      <c r="Z235" s="237"/>
      <c r="AA235" s="238"/>
      <c r="AB235" s="238"/>
      <c r="AC235" s="238"/>
      <c r="AD235" s="238"/>
      <c r="AE235" s="238"/>
      <c r="AF235" s="238"/>
      <c r="AG235" s="238"/>
      <c r="AH235" s="238"/>
      <c r="AI235" s="238"/>
      <c r="AJ235" s="238"/>
      <c r="AK235" s="239"/>
    </row>
    <row r="236" spans="6:37" ht="15" customHeight="1">
      <c r="F236" s="371" t="s">
        <v>643</v>
      </c>
      <c r="G236" s="299"/>
      <c r="H236" s="299"/>
      <c r="I236" s="299"/>
      <c r="J236" s="299"/>
      <c r="K236" s="299"/>
      <c r="L236" s="299"/>
      <c r="M236" s="299"/>
      <c r="N236" s="299"/>
      <c r="O236" s="299"/>
      <c r="P236" s="299"/>
      <c r="Q236" s="299"/>
      <c r="R236" s="299"/>
      <c r="S236" s="299"/>
      <c r="T236" s="372"/>
      <c r="U236" s="378">
        <v>1</v>
      </c>
      <c r="V236" s="375"/>
      <c r="W236" s="375"/>
      <c r="X236" s="56" t="s">
        <v>583</v>
      </c>
      <c r="Y236" s="68"/>
      <c r="Z236" s="237"/>
      <c r="AA236" s="238"/>
      <c r="AB236" s="238"/>
      <c r="AC236" s="238"/>
      <c r="AD236" s="238"/>
      <c r="AE236" s="238"/>
      <c r="AF236" s="238"/>
      <c r="AG236" s="238"/>
      <c r="AH236" s="238"/>
      <c r="AI236" s="238"/>
      <c r="AJ236" s="238"/>
      <c r="AK236" s="239"/>
    </row>
    <row r="237" spans="6:37" ht="15" customHeight="1">
      <c r="F237" s="246"/>
      <c r="G237" s="247"/>
      <c r="H237" s="247"/>
      <c r="I237" s="247"/>
      <c r="J237" s="247"/>
      <c r="K237" s="247"/>
      <c r="L237" s="247"/>
      <c r="M237" s="247"/>
      <c r="N237" s="247"/>
      <c r="O237" s="247"/>
      <c r="P237" s="247"/>
      <c r="Q237" s="247"/>
      <c r="R237" s="247"/>
      <c r="S237" s="247"/>
      <c r="T237" s="248"/>
      <c r="U237" s="378"/>
      <c r="V237" s="375"/>
      <c r="W237" s="375"/>
      <c r="X237" s="56" t="s">
        <v>583</v>
      </c>
      <c r="Y237" s="13"/>
      <c r="Z237" s="237"/>
      <c r="AA237" s="238"/>
      <c r="AB237" s="238"/>
      <c r="AC237" s="238"/>
      <c r="AD237" s="238"/>
      <c r="AE237" s="238"/>
      <c r="AF237" s="238"/>
      <c r="AG237" s="238"/>
      <c r="AH237" s="238"/>
      <c r="AI237" s="238"/>
      <c r="AJ237" s="238"/>
      <c r="AK237" s="239"/>
    </row>
    <row r="238" spans="6:37" ht="15" customHeight="1">
      <c r="F238" s="246"/>
      <c r="G238" s="247"/>
      <c r="H238" s="247"/>
      <c r="I238" s="247"/>
      <c r="J238" s="247"/>
      <c r="K238" s="247"/>
      <c r="L238" s="247"/>
      <c r="M238" s="247"/>
      <c r="N238" s="247"/>
      <c r="O238" s="247"/>
      <c r="P238" s="247"/>
      <c r="Q238" s="247"/>
      <c r="R238" s="247"/>
      <c r="S238" s="247"/>
      <c r="T238" s="248"/>
      <c r="U238" s="378"/>
      <c r="V238" s="375"/>
      <c r="W238" s="375"/>
      <c r="X238" s="56" t="s">
        <v>583</v>
      </c>
      <c r="Y238" s="13"/>
      <c r="Z238" s="237"/>
      <c r="AA238" s="238"/>
      <c r="AB238" s="238"/>
      <c r="AC238" s="238"/>
      <c r="AD238" s="238"/>
      <c r="AE238" s="238"/>
      <c r="AF238" s="238"/>
      <c r="AG238" s="238"/>
      <c r="AH238" s="238"/>
      <c r="AI238" s="238"/>
      <c r="AJ238" s="238"/>
      <c r="AK238" s="239"/>
    </row>
    <row r="239" spans="6:37" ht="15" customHeight="1">
      <c r="F239" s="246"/>
      <c r="G239" s="247"/>
      <c r="H239" s="247"/>
      <c r="I239" s="247"/>
      <c r="J239" s="247"/>
      <c r="K239" s="247"/>
      <c r="L239" s="247"/>
      <c r="M239" s="247"/>
      <c r="N239" s="247"/>
      <c r="O239" s="247"/>
      <c r="P239" s="247"/>
      <c r="Q239" s="247"/>
      <c r="R239" s="247"/>
      <c r="S239" s="247"/>
      <c r="T239" s="248"/>
      <c r="U239" s="378"/>
      <c r="V239" s="375"/>
      <c r="W239" s="375"/>
      <c r="X239" s="56" t="s">
        <v>583</v>
      </c>
      <c r="Y239" s="68"/>
      <c r="Z239" s="237"/>
      <c r="AA239" s="238"/>
      <c r="AB239" s="238"/>
      <c r="AC239" s="238"/>
      <c r="AD239" s="238"/>
      <c r="AE239" s="238"/>
      <c r="AF239" s="238"/>
      <c r="AG239" s="238"/>
      <c r="AH239" s="238"/>
      <c r="AI239" s="238"/>
      <c r="AJ239" s="238"/>
      <c r="AK239" s="239"/>
    </row>
    <row r="240" spans="6:37" ht="15" customHeight="1">
      <c r="F240" s="237"/>
      <c r="G240" s="238"/>
      <c r="H240" s="238"/>
      <c r="I240" s="238"/>
      <c r="J240" s="238"/>
      <c r="K240" s="238"/>
      <c r="L240" s="238"/>
      <c r="M240" s="238"/>
      <c r="N240" s="238"/>
      <c r="O240" s="238"/>
      <c r="P240" s="238"/>
      <c r="Q240" s="238"/>
      <c r="R240" s="238"/>
      <c r="S240" s="238"/>
      <c r="T240" s="239"/>
      <c r="U240" s="378"/>
      <c r="V240" s="375"/>
      <c r="W240" s="375"/>
      <c r="X240" s="56" t="s">
        <v>583</v>
      </c>
      <c r="Y240" s="68"/>
      <c r="Z240" s="237"/>
      <c r="AA240" s="238"/>
      <c r="AB240" s="238"/>
      <c r="AC240" s="238"/>
      <c r="AD240" s="238"/>
      <c r="AE240" s="238"/>
      <c r="AF240" s="238"/>
      <c r="AG240" s="238"/>
      <c r="AH240" s="238"/>
      <c r="AI240" s="238"/>
      <c r="AJ240" s="238"/>
      <c r="AK240" s="239"/>
    </row>
    <row r="241" spans="6:37" ht="15" customHeight="1">
      <c r="F241" s="237"/>
      <c r="G241" s="238"/>
      <c r="H241" s="238"/>
      <c r="I241" s="238"/>
      <c r="J241" s="238"/>
      <c r="K241" s="238"/>
      <c r="L241" s="238"/>
      <c r="M241" s="238"/>
      <c r="N241" s="238"/>
      <c r="O241" s="238"/>
      <c r="P241" s="238"/>
      <c r="Q241" s="238"/>
      <c r="R241" s="238"/>
      <c r="S241" s="238"/>
      <c r="T241" s="239"/>
      <c r="U241" s="378"/>
      <c r="V241" s="375"/>
      <c r="W241" s="375"/>
      <c r="X241" s="56" t="s">
        <v>583</v>
      </c>
      <c r="Y241" s="68"/>
      <c r="Z241" s="237"/>
      <c r="AA241" s="238"/>
      <c r="AB241" s="238"/>
      <c r="AC241" s="238"/>
      <c r="AD241" s="238"/>
      <c r="AE241" s="238"/>
      <c r="AF241" s="238"/>
      <c r="AG241" s="238"/>
      <c r="AH241" s="238"/>
      <c r="AI241" s="238"/>
      <c r="AJ241" s="238"/>
      <c r="AK241" s="239"/>
    </row>
    <row r="242" spans="6:37" ht="15" customHeight="1">
      <c r="F242" s="167" t="s">
        <v>635</v>
      </c>
      <c r="G242" s="164"/>
      <c r="H242" s="164"/>
      <c r="I242" s="164"/>
      <c r="J242" s="164"/>
      <c r="K242" s="164"/>
      <c r="L242" s="164"/>
      <c r="M242" s="164"/>
      <c r="N242" s="164"/>
      <c r="O242" s="164"/>
      <c r="P242" s="164"/>
      <c r="Q242" s="164"/>
      <c r="R242" s="164"/>
      <c r="S242" s="164"/>
      <c r="T242" s="161"/>
      <c r="U242" s="379">
        <f>IF(SUM(U229:W241)=0,"",SUM(U229:W241))</f>
        <v>4</v>
      </c>
      <c r="V242" s="380"/>
      <c r="W242" s="380"/>
      <c r="X242" s="56" t="s">
        <v>583</v>
      </c>
      <c r="Y242" s="68"/>
      <c r="Z242" s="381"/>
      <c r="AA242" s="265"/>
      <c r="AB242" s="265"/>
      <c r="AC242" s="265"/>
      <c r="AD242" s="265"/>
      <c r="AE242" s="265"/>
      <c r="AF242" s="265"/>
      <c r="AG242" s="265"/>
      <c r="AH242" s="265"/>
      <c r="AI242" s="265"/>
      <c r="AJ242" s="265"/>
      <c r="AK242" s="266"/>
    </row>
    <row r="243" spans="6:11" ht="15" customHeight="1">
      <c r="F243" s="1" t="s">
        <v>249</v>
      </c>
      <c r="G243" s="1" t="s">
        <v>257</v>
      </c>
      <c r="H243" s="1" t="s">
        <v>277</v>
      </c>
      <c r="I243" s="1" t="s">
        <v>226</v>
      </c>
      <c r="J243" s="1" t="s">
        <v>278</v>
      </c>
      <c r="K243" s="1" t="s">
        <v>250</v>
      </c>
    </row>
    <row r="244" spans="7:37" s="9" customFormat="1" ht="15" customHeight="1">
      <c r="G244" s="9" t="s">
        <v>66</v>
      </c>
      <c r="I244" s="9" t="s">
        <v>593</v>
      </c>
      <c r="J244" s="9" t="s">
        <v>645</v>
      </c>
      <c r="K244" s="9" t="s">
        <v>393</v>
      </c>
      <c r="L244" s="9" t="s">
        <v>42</v>
      </c>
      <c r="M244" s="9" t="s">
        <v>431</v>
      </c>
      <c r="N244" s="9" t="s">
        <v>430</v>
      </c>
      <c r="O244" s="9" t="s">
        <v>26</v>
      </c>
      <c r="P244" s="9" t="s">
        <v>40</v>
      </c>
      <c r="Q244" s="9" t="s">
        <v>895</v>
      </c>
      <c r="R244" s="9" t="s">
        <v>751</v>
      </c>
      <c r="S244" s="9" t="s">
        <v>752</v>
      </c>
      <c r="T244" s="9" t="s">
        <v>737</v>
      </c>
      <c r="U244" s="9" t="s">
        <v>747</v>
      </c>
      <c r="V244" s="9" t="s">
        <v>718</v>
      </c>
      <c r="W244" s="9" t="s">
        <v>753</v>
      </c>
      <c r="X244" s="9" t="s">
        <v>739</v>
      </c>
      <c r="Y244" s="9" t="s">
        <v>646</v>
      </c>
      <c r="Z244" s="9" t="s">
        <v>739</v>
      </c>
      <c r="AA244" s="9" t="s">
        <v>51</v>
      </c>
      <c r="AB244" s="9" t="s">
        <v>386</v>
      </c>
      <c r="AC244" s="9" t="s">
        <v>387</v>
      </c>
      <c r="AD244" s="9" t="s">
        <v>539</v>
      </c>
      <c r="AE244" s="9" t="s">
        <v>387</v>
      </c>
      <c r="AF244" s="9" t="s">
        <v>647</v>
      </c>
      <c r="AG244" s="9" t="s">
        <v>52</v>
      </c>
      <c r="AH244" s="9" t="s">
        <v>895</v>
      </c>
      <c r="AI244" s="9" t="s">
        <v>751</v>
      </c>
      <c r="AJ244" s="9" t="s">
        <v>752</v>
      </c>
      <c r="AK244" s="9" t="s">
        <v>737</v>
      </c>
    </row>
    <row r="245" spans="8:37" s="9" customFormat="1" ht="15" customHeight="1">
      <c r="H245" s="9" t="s">
        <v>747</v>
      </c>
      <c r="I245" s="9" t="s">
        <v>718</v>
      </c>
      <c r="J245" s="9" t="s">
        <v>716</v>
      </c>
      <c r="K245" s="9" t="s">
        <v>739</v>
      </c>
      <c r="L245" s="9" t="s">
        <v>754</v>
      </c>
      <c r="M245" s="9" t="s">
        <v>739</v>
      </c>
      <c r="N245" s="9" t="s">
        <v>51</v>
      </c>
      <c r="O245" s="9" t="s">
        <v>453</v>
      </c>
      <c r="P245" s="9" t="s">
        <v>457</v>
      </c>
      <c r="Q245" s="9" t="s">
        <v>451</v>
      </c>
      <c r="R245" s="9" t="s">
        <v>452</v>
      </c>
      <c r="S245" s="9" t="s">
        <v>648</v>
      </c>
      <c r="T245" s="9" t="s">
        <v>649</v>
      </c>
      <c r="U245" s="9" t="s">
        <v>454</v>
      </c>
      <c r="V245" s="9" t="s">
        <v>52</v>
      </c>
      <c r="W245" s="9" t="s">
        <v>895</v>
      </c>
      <c r="X245" s="9" t="s">
        <v>751</v>
      </c>
      <c r="Y245" s="9" t="s">
        <v>752</v>
      </c>
      <c r="Z245" s="9" t="s">
        <v>737</v>
      </c>
      <c r="AA245" s="9" t="s">
        <v>747</v>
      </c>
      <c r="AB245" s="9" t="s">
        <v>718</v>
      </c>
      <c r="AC245" s="9" t="s">
        <v>755</v>
      </c>
      <c r="AD245" s="9" t="s">
        <v>756</v>
      </c>
      <c r="AE245" s="9" t="s">
        <v>739</v>
      </c>
      <c r="AF245" s="9" t="s">
        <v>757</v>
      </c>
      <c r="AG245" s="9" t="s">
        <v>758</v>
      </c>
      <c r="AH245" s="9" t="s">
        <v>739</v>
      </c>
      <c r="AI245" s="9" t="s">
        <v>51</v>
      </c>
      <c r="AJ245" s="9" t="s">
        <v>650</v>
      </c>
      <c r="AK245" s="9" t="s">
        <v>651</v>
      </c>
    </row>
    <row r="246" spans="8:37" s="9" customFormat="1" ht="15" customHeight="1">
      <c r="H246" s="9" t="s">
        <v>453</v>
      </c>
      <c r="I246" s="9" t="s">
        <v>457</v>
      </c>
      <c r="J246" s="9" t="s">
        <v>451</v>
      </c>
      <c r="K246" s="9" t="s">
        <v>452</v>
      </c>
      <c r="L246" s="9" t="s">
        <v>648</v>
      </c>
      <c r="M246" s="9" t="s">
        <v>649</v>
      </c>
      <c r="N246" s="9" t="s">
        <v>454</v>
      </c>
      <c r="O246" s="9" t="s">
        <v>52</v>
      </c>
      <c r="P246" s="9" t="s">
        <v>895</v>
      </c>
      <c r="Q246" s="9" t="s">
        <v>652</v>
      </c>
      <c r="R246" s="9" t="s">
        <v>386</v>
      </c>
      <c r="S246" s="9" t="s">
        <v>539</v>
      </c>
      <c r="T246" s="9" t="s">
        <v>387</v>
      </c>
      <c r="U246" s="9" t="s">
        <v>542</v>
      </c>
      <c r="V246" s="9" t="s">
        <v>653</v>
      </c>
      <c r="W246" s="9" t="s">
        <v>544</v>
      </c>
      <c r="X246" s="9" t="s">
        <v>627</v>
      </c>
      <c r="Y246" s="9" t="s">
        <v>759</v>
      </c>
      <c r="Z246" s="9" t="s">
        <v>737</v>
      </c>
      <c r="AA246" s="9" t="s">
        <v>739</v>
      </c>
      <c r="AB246" s="9" t="s">
        <v>749</v>
      </c>
      <c r="AC246" s="9" t="s">
        <v>739</v>
      </c>
      <c r="AD246" s="9" t="s">
        <v>895</v>
      </c>
      <c r="AE246" s="9" t="s">
        <v>652</v>
      </c>
      <c r="AF246" s="9" t="s">
        <v>386</v>
      </c>
      <c r="AG246" s="9" t="s">
        <v>555</v>
      </c>
      <c r="AH246" s="9" t="s">
        <v>387</v>
      </c>
      <c r="AI246" s="9" t="s">
        <v>760</v>
      </c>
      <c r="AJ246" s="9" t="s">
        <v>761</v>
      </c>
      <c r="AK246" s="9" t="s">
        <v>742</v>
      </c>
    </row>
    <row r="247" spans="8:37" s="9" customFormat="1" ht="15" customHeight="1">
      <c r="H247" s="9" t="s">
        <v>762</v>
      </c>
      <c r="I247" s="9" t="s">
        <v>739</v>
      </c>
      <c r="J247" s="9" t="s">
        <v>895</v>
      </c>
      <c r="K247" s="9" t="s">
        <v>628</v>
      </c>
      <c r="L247" s="9" t="s">
        <v>629</v>
      </c>
      <c r="M247" s="9" t="s">
        <v>647</v>
      </c>
      <c r="N247" s="9" t="s">
        <v>895</v>
      </c>
      <c r="O247" s="9" t="s">
        <v>628</v>
      </c>
      <c r="P247" s="9" t="s">
        <v>630</v>
      </c>
      <c r="Q247" s="9" t="s">
        <v>647</v>
      </c>
      <c r="R247" s="9" t="s">
        <v>895</v>
      </c>
      <c r="S247" s="9" t="s">
        <v>386</v>
      </c>
      <c r="T247" s="9" t="s">
        <v>387</v>
      </c>
      <c r="U247" s="9" t="s">
        <v>628</v>
      </c>
      <c r="V247" s="9" t="s">
        <v>647</v>
      </c>
      <c r="W247" s="9" t="s">
        <v>895</v>
      </c>
      <c r="X247" s="9" t="s">
        <v>41</v>
      </c>
      <c r="Y247" s="9" t="s">
        <v>42</v>
      </c>
      <c r="Z247" s="9" t="s">
        <v>463</v>
      </c>
      <c r="AA247" s="9" t="s">
        <v>42</v>
      </c>
      <c r="AB247" s="9" t="s">
        <v>431</v>
      </c>
      <c r="AC247" s="9" t="s">
        <v>430</v>
      </c>
      <c r="AD247" s="9" t="s">
        <v>43</v>
      </c>
      <c r="AE247" s="9" t="s">
        <v>403</v>
      </c>
      <c r="AF247" s="9" t="s">
        <v>437</v>
      </c>
      <c r="AG247" s="9" t="s">
        <v>44</v>
      </c>
      <c r="AH247" s="9" t="s">
        <v>25</v>
      </c>
      <c r="AI247" s="9" t="s">
        <v>45</v>
      </c>
      <c r="AJ247" s="9" t="s">
        <v>46</v>
      </c>
      <c r="AK247" s="9" t="s">
        <v>47</v>
      </c>
    </row>
    <row r="248" spans="8:37" s="9" customFormat="1" ht="15" customHeight="1">
      <c r="H248" s="9" t="s">
        <v>482</v>
      </c>
      <c r="J248" s="9" t="s">
        <v>751</v>
      </c>
      <c r="K248" s="9" t="s">
        <v>752</v>
      </c>
      <c r="L248" s="9" t="s">
        <v>737</v>
      </c>
      <c r="M248" s="9" t="s">
        <v>747</v>
      </c>
      <c r="N248" s="9" t="s">
        <v>718</v>
      </c>
      <c r="O248" s="9" t="s">
        <v>753</v>
      </c>
      <c r="P248" s="9" t="s">
        <v>739</v>
      </c>
      <c r="Q248" s="9" t="s">
        <v>646</v>
      </c>
      <c r="R248" s="9" t="s">
        <v>739</v>
      </c>
      <c r="S248" s="9" t="s">
        <v>51</v>
      </c>
      <c r="T248" s="9" t="s">
        <v>386</v>
      </c>
      <c r="U248" s="9" t="s">
        <v>387</v>
      </c>
      <c r="V248" s="9" t="s">
        <v>539</v>
      </c>
      <c r="W248" s="9" t="s">
        <v>387</v>
      </c>
      <c r="X248" s="9" t="s">
        <v>647</v>
      </c>
      <c r="Y248" s="9" t="s">
        <v>52</v>
      </c>
      <c r="Z248" s="9" t="s">
        <v>895</v>
      </c>
      <c r="AA248" s="9" t="s">
        <v>751</v>
      </c>
      <c r="AB248" s="9" t="s">
        <v>752</v>
      </c>
      <c r="AC248" s="9" t="s">
        <v>737</v>
      </c>
      <c r="AD248" s="9" t="s">
        <v>747</v>
      </c>
      <c r="AE248" s="9" t="s">
        <v>718</v>
      </c>
      <c r="AF248" s="9" t="s">
        <v>716</v>
      </c>
      <c r="AG248" s="9" t="s">
        <v>739</v>
      </c>
      <c r="AH248" s="9" t="s">
        <v>754</v>
      </c>
      <c r="AI248" s="9" t="s">
        <v>739</v>
      </c>
      <c r="AJ248" s="9" t="s">
        <v>51</v>
      </c>
      <c r="AK248" s="9" t="s">
        <v>453</v>
      </c>
    </row>
    <row r="249" spans="9:38" s="9" customFormat="1" ht="15" customHeight="1">
      <c r="I249" s="9" t="s">
        <v>457</v>
      </c>
      <c r="J249" s="9" t="s">
        <v>451</v>
      </c>
      <c r="K249" s="9" t="s">
        <v>452</v>
      </c>
      <c r="L249" s="9" t="s">
        <v>648</v>
      </c>
      <c r="M249" s="9" t="s">
        <v>649</v>
      </c>
      <c r="N249" s="9" t="s">
        <v>454</v>
      </c>
      <c r="O249" s="9" t="s">
        <v>52</v>
      </c>
      <c r="P249" s="9" t="s">
        <v>895</v>
      </c>
      <c r="Q249" s="9" t="s">
        <v>751</v>
      </c>
      <c r="R249" s="9" t="s">
        <v>752</v>
      </c>
      <c r="S249" s="9" t="s">
        <v>737</v>
      </c>
      <c r="T249" s="9" t="s">
        <v>747</v>
      </c>
      <c r="U249" s="9" t="s">
        <v>718</v>
      </c>
      <c r="V249" s="9" t="s">
        <v>755</v>
      </c>
      <c r="W249" s="9" t="s">
        <v>756</v>
      </c>
      <c r="X249" s="9" t="s">
        <v>739</v>
      </c>
      <c r="Y249" s="9" t="s">
        <v>757</v>
      </c>
      <c r="Z249" s="9" t="s">
        <v>758</v>
      </c>
      <c r="AA249" s="9" t="s">
        <v>739</v>
      </c>
      <c r="AB249" s="9" t="s">
        <v>51</v>
      </c>
      <c r="AC249" s="9" t="s">
        <v>650</v>
      </c>
      <c r="AD249" s="9" t="s">
        <v>651</v>
      </c>
      <c r="AE249" s="9" t="s">
        <v>453</v>
      </c>
      <c r="AF249" s="9" t="s">
        <v>457</v>
      </c>
      <c r="AG249" s="9" t="s">
        <v>451</v>
      </c>
      <c r="AH249" s="9" t="s">
        <v>452</v>
      </c>
      <c r="AI249" s="9" t="s">
        <v>648</v>
      </c>
      <c r="AJ249" s="9" t="s">
        <v>649</v>
      </c>
      <c r="AK249" s="9" t="s">
        <v>454</v>
      </c>
      <c r="AL249" s="9" t="s">
        <v>52</v>
      </c>
    </row>
    <row r="250" spans="9:37" s="9" customFormat="1" ht="15" customHeight="1">
      <c r="I250" s="9" t="s">
        <v>46</v>
      </c>
      <c r="J250" s="9" t="s">
        <v>40</v>
      </c>
      <c r="K250" s="9" t="s">
        <v>895</v>
      </c>
      <c r="L250" s="9" t="s">
        <v>763</v>
      </c>
      <c r="M250" s="9" t="s">
        <v>742</v>
      </c>
      <c r="N250" s="9" t="s">
        <v>749</v>
      </c>
      <c r="O250" s="9" t="s">
        <v>739</v>
      </c>
      <c r="P250" s="9" t="s">
        <v>393</v>
      </c>
      <c r="Q250" s="9" t="s">
        <v>49</v>
      </c>
      <c r="R250" s="9" t="s">
        <v>484</v>
      </c>
      <c r="S250" s="9" t="s">
        <v>572</v>
      </c>
      <c r="T250" s="9" t="s">
        <v>44</v>
      </c>
      <c r="U250" s="9" t="s">
        <v>25</v>
      </c>
      <c r="V250" s="9" t="s">
        <v>654</v>
      </c>
      <c r="W250" s="9" t="s">
        <v>655</v>
      </c>
      <c r="X250" s="9" t="s">
        <v>43</v>
      </c>
      <c r="Y250" s="9" t="s">
        <v>655</v>
      </c>
      <c r="Z250" s="9" t="s">
        <v>656</v>
      </c>
      <c r="AA250" s="9" t="s">
        <v>53</v>
      </c>
      <c r="AB250" s="9" t="s">
        <v>895</v>
      </c>
      <c r="AC250" s="9" t="s">
        <v>657</v>
      </c>
      <c r="AD250" s="9" t="s">
        <v>386</v>
      </c>
      <c r="AE250" s="9" t="s">
        <v>658</v>
      </c>
      <c r="AF250" s="9" t="s">
        <v>492</v>
      </c>
      <c r="AG250" s="9" t="s">
        <v>659</v>
      </c>
      <c r="AH250" s="9" t="s">
        <v>49</v>
      </c>
      <c r="AI250" s="9" t="s">
        <v>660</v>
      </c>
      <c r="AJ250" s="9" t="s">
        <v>27</v>
      </c>
      <c r="AK250" s="9" t="s">
        <v>25</v>
      </c>
    </row>
    <row r="251" spans="9:26" s="9" customFormat="1" ht="15" customHeight="1">
      <c r="I251" s="9" t="s">
        <v>654</v>
      </c>
      <c r="J251" s="9" t="s">
        <v>655</v>
      </c>
      <c r="K251" s="9" t="s">
        <v>655</v>
      </c>
      <c r="L251" s="9" t="s">
        <v>656</v>
      </c>
      <c r="M251" s="9" t="s">
        <v>454</v>
      </c>
      <c r="N251" s="9" t="s">
        <v>661</v>
      </c>
      <c r="O251" s="9" t="s">
        <v>662</v>
      </c>
      <c r="P251" s="9" t="s">
        <v>26</v>
      </c>
      <c r="Q251" s="9" t="s">
        <v>663</v>
      </c>
      <c r="R251" s="9" t="s">
        <v>441</v>
      </c>
      <c r="S251" s="9" t="s">
        <v>764</v>
      </c>
      <c r="T251" s="9" t="s">
        <v>733</v>
      </c>
      <c r="U251" s="9" t="s">
        <v>732</v>
      </c>
      <c r="V251" s="9" t="s">
        <v>454</v>
      </c>
      <c r="W251" s="9" t="s">
        <v>46</v>
      </c>
      <c r="X251" s="9" t="s">
        <v>44</v>
      </c>
      <c r="Y251" s="9" t="s">
        <v>25</v>
      </c>
      <c r="Z251" s="9" t="s">
        <v>47</v>
      </c>
    </row>
    <row r="252" spans="8:37" s="9" customFormat="1" ht="15" customHeight="1">
      <c r="H252" s="9" t="s">
        <v>561</v>
      </c>
      <c r="J252" s="9" t="s">
        <v>652</v>
      </c>
      <c r="K252" s="9" t="s">
        <v>386</v>
      </c>
      <c r="L252" s="9" t="s">
        <v>539</v>
      </c>
      <c r="M252" s="9" t="s">
        <v>387</v>
      </c>
      <c r="N252" s="9" t="s">
        <v>542</v>
      </c>
      <c r="O252" s="9" t="s">
        <v>653</v>
      </c>
      <c r="P252" s="9" t="s">
        <v>544</v>
      </c>
      <c r="Q252" s="9" t="s">
        <v>627</v>
      </c>
      <c r="R252" s="9" t="s">
        <v>759</v>
      </c>
      <c r="S252" s="9" t="s">
        <v>737</v>
      </c>
      <c r="T252" s="9" t="s">
        <v>739</v>
      </c>
      <c r="U252" s="9" t="s">
        <v>749</v>
      </c>
      <c r="V252" s="9" t="s">
        <v>739</v>
      </c>
      <c r="W252" s="9" t="s">
        <v>46</v>
      </c>
      <c r="X252" s="9" t="s">
        <v>40</v>
      </c>
      <c r="Y252" s="9" t="s">
        <v>895</v>
      </c>
      <c r="Z252" s="9" t="s">
        <v>652</v>
      </c>
      <c r="AA252" s="9" t="s">
        <v>386</v>
      </c>
      <c r="AB252" s="9" t="s">
        <v>539</v>
      </c>
      <c r="AC252" s="9" t="s">
        <v>387</v>
      </c>
      <c r="AD252" s="9" t="s">
        <v>542</v>
      </c>
      <c r="AE252" s="9" t="s">
        <v>653</v>
      </c>
      <c r="AF252" s="9" t="s">
        <v>544</v>
      </c>
      <c r="AG252" s="9" t="s">
        <v>627</v>
      </c>
      <c r="AH252" s="9" t="s">
        <v>759</v>
      </c>
      <c r="AI252" s="9" t="s">
        <v>737</v>
      </c>
      <c r="AJ252" s="9" t="s">
        <v>739</v>
      </c>
      <c r="AK252" s="9" t="s">
        <v>749</v>
      </c>
    </row>
    <row r="253" spans="9:37" s="9" customFormat="1" ht="15" customHeight="1">
      <c r="I253" s="9" t="s">
        <v>739</v>
      </c>
      <c r="J253" s="9" t="s">
        <v>664</v>
      </c>
      <c r="K253" s="9" t="s">
        <v>424</v>
      </c>
      <c r="L253" s="9" t="s">
        <v>42</v>
      </c>
      <c r="M253" s="9" t="s">
        <v>732</v>
      </c>
      <c r="N253" s="9" t="s">
        <v>710</v>
      </c>
      <c r="O253" s="9" t="s">
        <v>42</v>
      </c>
      <c r="P253" s="9" t="s">
        <v>654</v>
      </c>
      <c r="Q253" s="9" t="s">
        <v>655</v>
      </c>
      <c r="R253" s="9" t="s">
        <v>43</v>
      </c>
      <c r="S253" s="9" t="s">
        <v>665</v>
      </c>
      <c r="T253" s="9" t="s">
        <v>666</v>
      </c>
      <c r="U253" s="9" t="s">
        <v>44</v>
      </c>
      <c r="V253" s="9" t="s">
        <v>25</v>
      </c>
      <c r="W253" s="9" t="s">
        <v>708</v>
      </c>
      <c r="X253" s="9" t="s">
        <v>765</v>
      </c>
      <c r="Y253" s="9" t="s">
        <v>53</v>
      </c>
      <c r="Z253" s="9" t="s">
        <v>54</v>
      </c>
      <c r="AA253" s="9" t="s">
        <v>895</v>
      </c>
      <c r="AB253" s="9" t="s">
        <v>667</v>
      </c>
      <c r="AC253" s="9" t="s">
        <v>668</v>
      </c>
      <c r="AD253" s="9" t="s">
        <v>707</v>
      </c>
      <c r="AE253" s="9" t="s">
        <v>669</v>
      </c>
      <c r="AF253" s="9" t="s">
        <v>670</v>
      </c>
      <c r="AG253" s="9" t="s">
        <v>708</v>
      </c>
      <c r="AH253" s="9" t="s">
        <v>539</v>
      </c>
      <c r="AI253" s="9" t="s">
        <v>387</v>
      </c>
      <c r="AJ253" s="9" t="s">
        <v>542</v>
      </c>
      <c r="AK253" s="9" t="s">
        <v>43</v>
      </c>
    </row>
    <row r="254" spans="9:23" s="9" customFormat="1" ht="15" customHeight="1">
      <c r="I254" s="9" t="s">
        <v>653</v>
      </c>
      <c r="J254" s="9" t="s">
        <v>544</v>
      </c>
      <c r="K254" s="9" t="s">
        <v>44</v>
      </c>
      <c r="L254" s="9" t="s">
        <v>25</v>
      </c>
      <c r="M254" s="9" t="s">
        <v>630</v>
      </c>
      <c r="N254" s="9" t="s">
        <v>671</v>
      </c>
      <c r="O254" s="9" t="s">
        <v>43</v>
      </c>
      <c r="P254" s="9" t="s">
        <v>526</v>
      </c>
      <c r="Q254" s="9" t="s">
        <v>44</v>
      </c>
      <c r="R254" s="9" t="s">
        <v>25</v>
      </c>
      <c r="S254" s="9" t="s">
        <v>454</v>
      </c>
      <c r="T254" s="9" t="s">
        <v>46</v>
      </c>
      <c r="U254" s="9" t="s">
        <v>44</v>
      </c>
      <c r="V254" s="9" t="s">
        <v>25</v>
      </c>
      <c r="W254" s="9" t="s">
        <v>47</v>
      </c>
    </row>
    <row r="255" spans="8:37" s="9" customFormat="1" ht="15" customHeight="1">
      <c r="H255" s="9" t="s">
        <v>574</v>
      </c>
      <c r="J255" s="9" t="s">
        <v>652</v>
      </c>
      <c r="K255" s="9" t="s">
        <v>386</v>
      </c>
      <c r="L255" s="9" t="s">
        <v>555</v>
      </c>
      <c r="M255" s="9" t="s">
        <v>387</v>
      </c>
      <c r="N255" s="9" t="s">
        <v>760</v>
      </c>
      <c r="O255" s="9" t="s">
        <v>761</v>
      </c>
      <c r="P255" s="9" t="s">
        <v>742</v>
      </c>
      <c r="Q255" s="9" t="s">
        <v>762</v>
      </c>
      <c r="R255" s="9" t="s">
        <v>739</v>
      </c>
      <c r="S255" s="9" t="s">
        <v>46</v>
      </c>
      <c r="T255" s="9" t="s">
        <v>40</v>
      </c>
      <c r="U255" s="9" t="s">
        <v>895</v>
      </c>
      <c r="V255" s="9" t="s">
        <v>652</v>
      </c>
      <c r="W255" s="9" t="s">
        <v>386</v>
      </c>
      <c r="X255" s="9" t="s">
        <v>555</v>
      </c>
      <c r="Y255" s="9" t="s">
        <v>387</v>
      </c>
      <c r="Z255" s="9" t="s">
        <v>760</v>
      </c>
      <c r="AA255" s="9" t="s">
        <v>761</v>
      </c>
      <c r="AB255" s="9" t="s">
        <v>742</v>
      </c>
      <c r="AC255" s="9" t="s">
        <v>762</v>
      </c>
      <c r="AD255" s="9" t="s">
        <v>739</v>
      </c>
      <c r="AE255" s="9" t="s">
        <v>538</v>
      </c>
      <c r="AF255" s="9" t="s">
        <v>424</v>
      </c>
      <c r="AG255" s="9" t="s">
        <v>42</v>
      </c>
      <c r="AH255" s="9" t="s">
        <v>732</v>
      </c>
      <c r="AI255" s="9" t="s">
        <v>710</v>
      </c>
      <c r="AJ255" s="9" t="s">
        <v>42</v>
      </c>
      <c r="AK255" s="9" t="s">
        <v>654</v>
      </c>
    </row>
    <row r="256" spans="9:37" s="9" customFormat="1" ht="15" customHeight="1">
      <c r="I256" s="9" t="s">
        <v>655</v>
      </c>
      <c r="J256" s="9" t="s">
        <v>43</v>
      </c>
      <c r="K256" s="9" t="s">
        <v>665</v>
      </c>
      <c r="L256" s="9" t="s">
        <v>666</v>
      </c>
      <c r="M256" s="9" t="s">
        <v>44</v>
      </c>
      <c r="N256" s="9" t="s">
        <v>25</v>
      </c>
      <c r="O256" s="9" t="s">
        <v>708</v>
      </c>
      <c r="P256" s="9" t="s">
        <v>765</v>
      </c>
      <c r="Q256" s="9" t="s">
        <v>53</v>
      </c>
      <c r="R256" s="9" t="s">
        <v>54</v>
      </c>
      <c r="S256" s="9" t="s">
        <v>895</v>
      </c>
      <c r="T256" s="9" t="s">
        <v>652</v>
      </c>
      <c r="U256" s="9" t="s">
        <v>386</v>
      </c>
      <c r="V256" s="9" t="s">
        <v>555</v>
      </c>
      <c r="W256" s="9" t="s">
        <v>387</v>
      </c>
      <c r="X256" s="9" t="s">
        <v>42</v>
      </c>
      <c r="Y256" s="9" t="s">
        <v>672</v>
      </c>
      <c r="Z256" s="9" t="s">
        <v>673</v>
      </c>
      <c r="AA256" s="9" t="s">
        <v>766</v>
      </c>
      <c r="AB256" s="9" t="s">
        <v>456</v>
      </c>
      <c r="AC256" s="9" t="s">
        <v>494</v>
      </c>
      <c r="AD256" s="9" t="s">
        <v>393</v>
      </c>
      <c r="AE256" s="9" t="s">
        <v>42</v>
      </c>
      <c r="AF256" s="9" t="s">
        <v>555</v>
      </c>
      <c r="AG256" s="9" t="s">
        <v>387</v>
      </c>
      <c r="AH256" s="9" t="s">
        <v>26</v>
      </c>
      <c r="AI256" s="9" t="s">
        <v>519</v>
      </c>
      <c r="AJ256" s="9" t="s">
        <v>25</v>
      </c>
      <c r="AK256" s="9" t="s">
        <v>483</v>
      </c>
    </row>
    <row r="257" spans="9:37" s="9" customFormat="1" ht="15" customHeight="1">
      <c r="I257" s="9" t="s">
        <v>387</v>
      </c>
      <c r="J257" s="9" t="s">
        <v>674</v>
      </c>
      <c r="K257" s="9" t="s">
        <v>675</v>
      </c>
      <c r="L257" s="9" t="s">
        <v>43</v>
      </c>
      <c r="M257" s="9" t="s">
        <v>676</v>
      </c>
      <c r="N257" s="9" t="s">
        <v>53</v>
      </c>
      <c r="O257" s="9" t="s">
        <v>732</v>
      </c>
      <c r="P257" s="9" t="s">
        <v>555</v>
      </c>
      <c r="Q257" s="9" t="s">
        <v>387</v>
      </c>
      <c r="R257" s="9" t="s">
        <v>760</v>
      </c>
      <c r="S257" s="9" t="s">
        <v>761</v>
      </c>
      <c r="T257" s="9" t="s">
        <v>742</v>
      </c>
      <c r="U257" s="9" t="s">
        <v>43</v>
      </c>
      <c r="V257" s="9" t="s">
        <v>652</v>
      </c>
      <c r="W257" s="9" t="s">
        <v>386</v>
      </c>
      <c r="X257" s="9" t="s">
        <v>677</v>
      </c>
      <c r="Y257" s="9" t="s">
        <v>526</v>
      </c>
      <c r="Z257" s="9" t="s">
        <v>454</v>
      </c>
      <c r="AA257" s="9" t="s">
        <v>26</v>
      </c>
      <c r="AB257" s="9" t="s">
        <v>678</v>
      </c>
      <c r="AC257" s="9" t="s">
        <v>531</v>
      </c>
      <c r="AD257" s="9" t="s">
        <v>406</v>
      </c>
      <c r="AE257" s="9" t="s">
        <v>679</v>
      </c>
      <c r="AF257" s="9" t="s">
        <v>680</v>
      </c>
      <c r="AG257" s="9" t="s">
        <v>53</v>
      </c>
      <c r="AH257" s="9" t="s">
        <v>895</v>
      </c>
      <c r="AI257" s="9" t="s">
        <v>499</v>
      </c>
      <c r="AJ257" s="9" t="s">
        <v>681</v>
      </c>
      <c r="AK257" s="9" t="s">
        <v>682</v>
      </c>
    </row>
    <row r="258" spans="9:17" s="9" customFormat="1" ht="15" customHeight="1">
      <c r="I258" s="9" t="s">
        <v>424</v>
      </c>
      <c r="J258" s="9" t="s">
        <v>43</v>
      </c>
      <c r="K258" s="9" t="s">
        <v>683</v>
      </c>
      <c r="L258" s="9" t="s">
        <v>25</v>
      </c>
      <c r="M258" s="9" t="s">
        <v>454</v>
      </c>
      <c r="N258" s="9" t="s">
        <v>46</v>
      </c>
      <c r="O258" s="9" t="s">
        <v>44</v>
      </c>
      <c r="P258" s="9" t="s">
        <v>25</v>
      </c>
      <c r="Q258" s="9" t="s">
        <v>47</v>
      </c>
    </row>
    <row r="259" spans="8:37" s="9" customFormat="1" ht="15" customHeight="1">
      <c r="H259" s="9" t="s">
        <v>560</v>
      </c>
      <c r="J259" s="9" t="s">
        <v>628</v>
      </c>
      <c r="K259" s="9" t="s">
        <v>629</v>
      </c>
      <c r="L259" s="9" t="s">
        <v>647</v>
      </c>
      <c r="M259" s="9" t="s">
        <v>46</v>
      </c>
      <c r="N259" s="9" t="s">
        <v>40</v>
      </c>
      <c r="O259" s="9" t="s">
        <v>895</v>
      </c>
      <c r="P259" s="9" t="s">
        <v>628</v>
      </c>
      <c r="Q259" s="9" t="s">
        <v>629</v>
      </c>
      <c r="R259" s="9" t="s">
        <v>647</v>
      </c>
      <c r="S259" s="9" t="s">
        <v>684</v>
      </c>
      <c r="T259" s="9" t="s">
        <v>26</v>
      </c>
      <c r="U259" s="9" t="s">
        <v>685</v>
      </c>
      <c r="V259" s="9" t="s">
        <v>767</v>
      </c>
      <c r="W259" s="9" t="s">
        <v>768</v>
      </c>
      <c r="X259" s="9" t="s">
        <v>628</v>
      </c>
      <c r="Y259" s="9" t="s">
        <v>629</v>
      </c>
      <c r="Z259" s="9" t="s">
        <v>647</v>
      </c>
      <c r="AA259" s="9" t="s">
        <v>51</v>
      </c>
      <c r="AB259" s="9" t="s">
        <v>628</v>
      </c>
      <c r="AC259" s="9" t="s">
        <v>629</v>
      </c>
      <c r="AD259" s="9" t="s">
        <v>647</v>
      </c>
      <c r="AE259" s="9" t="s">
        <v>686</v>
      </c>
      <c r="AF259" s="9" t="s">
        <v>43</v>
      </c>
      <c r="AG259" s="9" t="s">
        <v>402</v>
      </c>
      <c r="AH259" s="9" t="s">
        <v>769</v>
      </c>
      <c r="AI259" s="9" t="s">
        <v>770</v>
      </c>
      <c r="AJ259" s="9" t="s">
        <v>46</v>
      </c>
      <c r="AK259" s="9" t="s">
        <v>44</v>
      </c>
    </row>
    <row r="260" spans="9:10" s="9" customFormat="1" ht="15" customHeight="1">
      <c r="I260" s="9" t="s">
        <v>25</v>
      </c>
      <c r="J260" s="9" t="s">
        <v>47</v>
      </c>
    </row>
    <row r="261" spans="8:37" s="9" customFormat="1" ht="15" customHeight="1">
      <c r="H261" s="9" t="s">
        <v>627</v>
      </c>
      <c r="J261" s="9" t="s">
        <v>628</v>
      </c>
      <c r="K261" s="9" t="s">
        <v>630</v>
      </c>
      <c r="L261" s="9" t="s">
        <v>647</v>
      </c>
      <c r="M261" s="9" t="s">
        <v>46</v>
      </c>
      <c r="N261" s="9" t="s">
        <v>40</v>
      </c>
      <c r="O261" s="9" t="s">
        <v>895</v>
      </c>
      <c r="P261" s="9" t="s">
        <v>389</v>
      </c>
      <c r="Q261" s="9" t="s">
        <v>387</v>
      </c>
      <c r="R261" s="9" t="s">
        <v>630</v>
      </c>
      <c r="S261" s="9" t="s">
        <v>671</v>
      </c>
      <c r="T261" s="9" t="s">
        <v>543</v>
      </c>
      <c r="U261" s="9" t="s">
        <v>687</v>
      </c>
      <c r="V261" s="9" t="s">
        <v>688</v>
      </c>
      <c r="W261" s="9" t="s">
        <v>689</v>
      </c>
      <c r="X261" s="9" t="s">
        <v>684</v>
      </c>
      <c r="Y261" s="9" t="s">
        <v>26</v>
      </c>
      <c r="Z261" s="9" t="s">
        <v>685</v>
      </c>
      <c r="AA261" s="9" t="s">
        <v>767</v>
      </c>
      <c r="AB261" s="9" t="s">
        <v>768</v>
      </c>
      <c r="AC261" s="9" t="s">
        <v>628</v>
      </c>
      <c r="AD261" s="9" t="s">
        <v>630</v>
      </c>
      <c r="AE261" s="9" t="s">
        <v>647</v>
      </c>
      <c r="AF261" s="9" t="s">
        <v>51</v>
      </c>
      <c r="AG261" s="9" t="s">
        <v>628</v>
      </c>
      <c r="AH261" s="9" t="s">
        <v>630</v>
      </c>
      <c r="AI261" s="9" t="s">
        <v>647</v>
      </c>
      <c r="AJ261" s="9" t="s">
        <v>686</v>
      </c>
      <c r="AK261" s="9" t="s">
        <v>43</v>
      </c>
    </row>
    <row r="262" spans="9:15" s="9" customFormat="1" ht="15" customHeight="1">
      <c r="I262" s="9" t="s">
        <v>402</v>
      </c>
      <c r="J262" s="9" t="s">
        <v>769</v>
      </c>
      <c r="K262" s="9" t="s">
        <v>770</v>
      </c>
      <c r="L262" s="9" t="s">
        <v>46</v>
      </c>
      <c r="M262" s="9" t="s">
        <v>44</v>
      </c>
      <c r="N262" s="9" t="s">
        <v>25</v>
      </c>
      <c r="O262" s="9" t="s">
        <v>47</v>
      </c>
    </row>
    <row r="263" spans="8:37" s="9" customFormat="1" ht="15" customHeight="1">
      <c r="H263" s="9" t="s">
        <v>646</v>
      </c>
      <c r="J263" s="9" t="s">
        <v>386</v>
      </c>
      <c r="K263" s="9" t="s">
        <v>387</v>
      </c>
      <c r="L263" s="9" t="s">
        <v>628</v>
      </c>
      <c r="M263" s="9" t="s">
        <v>647</v>
      </c>
      <c r="N263" s="9" t="s">
        <v>46</v>
      </c>
      <c r="O263" s="9" t="s">
        <v>40</v>
      </c>
      <c r="P263" s="9" t="s">
        <v>895</v>
      </c>
      <c r="Q263" s="9" t="s">
        <v>51</v>
      </c>
      <c r="R263" s="9" t="s">
        <v>399</v>
      </c>
      <c r="S263" s="9" t="s">
        <v>52</v>
      </c>
      <c r="T263" s="9" t="s">
        <v>591</v>
      </c>
      <c r="U263" s="9" t="s">
        <v>594</v>
      </c>
      <c r="V263" s="9" t="s">
        <v>652</v>
      </c>
      <c r="W263" s="9" t="s">
        <v>386</v>
      </c>
      <c r="X263" s="9" t="s">
        <v>628</v>
      </c>
      <c r="Y263" s="9" t="s">
        <v>629</v>
      </c>
      <c r="Z263" s="9" t="s">
        <v>690</v>
      </c>
      <c r="AA263" s="9" t="s">
        <v>405</v>
      </c>
      <c r="AB263" s="9" t="s">
        <v>42</v>
      </c>
      <c r="AC263" s="9" t="s">
        <v>414</v>
      </c>
      <c r="AD263" s="9" t="s">
        <v>478</v>
      </c>
      <c r="AE263" s="9" t="s">
        <v>44</v>
      </c>
      <c r="AF263" s="9" t="s">
        <v>25</v>
      </c>
      <c r="AG263" s="9" t="s">
        <v>386</v>
      </c>
      <c r="AH263" s="9" t="s">
        <v>387</v>
      </c>
      <c r="AI263" s="9" t="s">
        <v>628</v>
      </c>
      <c r="AJ263" s="9" t="s">
        <v>629</v>
      </c>
      <c r="AK263" s="9" t="s">
        <v>647</v>
      </c>
    </row>
    <row r="264" spans="9:12" s="9" customFormat="1" ht="15" customHeight="1">
      <c r="I264" s="9" t="s">
        <v>46</v>
      </c>
      <c r="J264" s="9" t="s">
        <v>44</v>
      </c>
      <c r="K264" s="9" t="s">
        <v>25</v>
      </c>
      <c r="L264" s="9" t="s">
        <v>47</v>
      </c>
    </row>
    <row r="265" spans="8:37" s="9" customFormat="1" ht="15" customHeight="1">
      <c r="H265" s="9" t="s">
        <v>691</v>
      </c>
      <c r="J265" s="9" t="s">
        <v>41</v>
      </c>
      <c r="K265" s="9" t="s">
        <v>42</v>
      </c>
      <c r="L265" s="9" t="s">
        <v>463</v>
      </c>
      <c r="M265" s="9" t="s">
        <v>46</v>
      </c>
      <c r="N265" s="9" t="s">
        <v>40</v>
      </c>
      <c r="O265" s="9" t="s">
        <v>895</v>
      </c>
      <c r="P265" s="9" t="s">
        <v>386</v>
      </c>
      <c r="Q265" s="9" t="s">
        <v>527</v>
      </c>
      <c r="R265" s="9" t="s">
        <v>692</v>
      </c>
      <c r="S265" s="9" t="s">
        <v>652</v>
      </c>
      <c r="T265" s="9" t="s">
        <v>386</v>
      </c>
      <c r="U265" s="9" t="s">
        <v>628</v>
      </c>
      <c r="V265" s="9" t="s">
        <v>629</v>
      </c>
      <c r="W265" s="9" t="s">
        <v>693</v>
      </c>
      <c r="X265" s="9" t="s">
        <v>499</v>
      </c>
      <c r="Y265" s="9" t="s">
        <v>654</v>
      </c>
      <c r="Z265" s="9" t="s">
        <v>655</v>
      </c>
      <c r="AA265" s="9" t="s">
        <v>677</v>
      </c>
      <c r="AB265" s="9" t="s">
        <v>707</v>
      </c>
      <c r="AC265" s="9" t="s">
        <v>470</v>
      </c>
      <c r="AD265" s="9" t="s">
        <v>471</v>
      </c>
      <c r="AE265" s="9" t="s">
        <v>652</v>
      </c>
      <c r="AF265" s="9" t="s">
        <v>386</v>
      </c>
      <c r="AG265" s="9" t="s">
        <v>406</v>
      </c>
      <c r="AH265" s="9" t="s">
        <v>386</v>
      </c>
      <c r="AI265" s="9" t="s">
        <v>387</v>
      </c>
      <c r="AJ265" s="9" t="s">
        <v>628</v>
      </c>
      <c r="AK265" s="9" t="s">
        <v>629</v>
      </c>
    </row>
    <row r="266" spans="9:37" s="9" customFormat="1" ht="15" customHeight="1">
      <c r="I266" s="9" t="s">
        <v>654</v>
      </c>
      <c r="J266" s="9" t="s">
        <v>655</v>
      </c>
      <c r="K266" s="9" t="s">
        <v>42</v>
      </c>
      <c r="L266" s="9" t="s">
        <v>655</v>
      </c>
      <c r="M266" s="9" t="s">
        <v>656</v>
      </c>
      <c r="N266" s="9" t="s">
        <v>454</v>
      </c>
      <c r="O266" s="9" t="s">
        <v>895</v>
      </c>
      <c r="P266" s="9" t="s">
        <v>694</v>
      </c>
      <c r="Q266" s="9" t="s">
        <v>542</v>
      </c>
      <c r="R266" s="9" t="s">
        <v>695</v>
      </c>
      <c r="S266" s="9" t="s">
        <v>570</v>
      </c>
      <c r="T266" s="9" t="s">
        <v>696</v>
      </c>
      <c r="U266" s="9" t="s">
        <v>483</v>
      </c>
      <c r="V266" s="9" t="s">
        <v>49</v>
      </c>
      <c r="W266" s="9" t="s">
        <v>414</v>
      </c>
      <c r="X266" s="9" t="s">
        <v>478</v>
      </c>
      <c r="Y266" s="9" t="s">
        <v>44</v>
      </c>
      <c r="Z266" s="9" t="s">
        <v>25</v>
      </c>
      <c r="AA266" s="9" t="s">
        <v>685</v>
      </c>
      <c r="AB266" s="9" t="s">
        <v>697</v>
      </c>
      <c r="AC266" s="9" t="s">
        <v>386</v>
      </c>
      <c r="AD266" s="9" t="s">
        <v>387</v>
      </c>
      <c r="AE266" s="9" t="s">
        <v>539</v>
      </c>
      <c r="AF266" s="9" t="s">
        <v>387</v>
      </c>
      <c r="AG266" s="9" t="s">
        <v>647</v>
      </c>
      <c r="AH266" s="9" t="s">
        <v>51</v>
      </c>
      <c r="AI266" s="9" t="s">
        <v>771</v>
      </c>
      <c r="AJ266" s="9" t="s">
        <v>716</v>
      </c>
      <c r="AK266" s="9" t="s">
        <v>739</v>
      </c>
    </row>
    <row r="267" spans="9:37" s="9" customFormat="1" ht="15" customHeight="1">
      <c r="I267" s="9" t="s">
        <v>742</v>
      </c>
      <c r="J267" s="9" t="s">
        <v>755</v>
      </c>
      <c r="K267" s="9" t="s">
        <v>561</v>
      </c>
      <c r="L267" s="9" t="s">
        <v>747</v>
      </c>
      <c r="M267" s="9" t="s">
        <v>749</v>
      </c>
      <c r="N267" s="9" t="s">
        <v>739</v>
      </c>
      <c r="O267" s="9" t="s">
        <v>52</v>
      </c>
      <c r="P267" s="9" t="s">
        <v>895</v>
      </c>
      <c r="Q267" s="9" t="s">
        <v>386</v>
      </c>
      <c r="R267" s="9" t="s">
        <v>387</v>
      </c>
      <c r="S267" s="9" t="s">
        <v>628</v>
      </c>
      <c r="T267" s="9" t="s">
        <v>630</v>
      </c>
      <c r="U267" s="9" t="s">
        <v>539</v>
      </c>
      <c r="V267" s="9" t="s">
        <v>387</v>
      </c>
      <c r="W267" s="9" t="s">
        <v>647</v>
      </c>
      <c r="X267" s="9" t="s">
        <v>51</v>
      </c>
      <c r="Y267" s="9" t="s">
        <v>771</v>
      </c>
      <c r="Z267" s="9" t="s">
        <v>716</v>
      </c>
      <c r="AA267" s="9" t="s">
        <v>739</v>
      </c>
      <c r="AB267" s="9" t="s">
        <v>742</v>
      </c>
      <c r="AC267" s="9" t="s">
        <v>753</v>
      </c>
      <c r="AD267" s="9" t="s">
        <v>739</v>
      </c>
      <c r="AE267" s="9" t="s">
        <v>646</v>
      </c>
      <c r="AF267" s="9" t="s">
        <v>739</v>
      </c>
      <c r="AG267" s="9" t="s">
        <v>52</v>
      </c>
      <c r="AH267" s="9" t="s">
        <v>41</v>
      </c>
      <c r="AI267" s="9" t="s">
        <v>42</v>
      </c>
      <c r="AJ267" s="9" t="s">
        <v>463</v>
      </c>
      <c r="AK267" s="9" t="s">
        <v>386</v>
      </c>
    </row>
    <row r="268" spans="9:37" s="9" customFormat="1" ht="15" customHeight="1">
      <c r="I268" s="9" t="s">
        <v>387</v>
      </c>
      <c r="J268" s="9" t="s">
        <v>539</v>
      </c>
      <c r="K268" s="9" t="s">
        <v>387</v>
      </c>
      <c r="L268" s="9" t="s">
        <v>647</v>
      </c>
      <c r="M268" s="9" t="s">
        <v>42</v>
      </c>
      <c r="N268" s="9" t="s">
        <v>706</v>
      </c>
      <c r="O268" s="9" t="s">
        <v>397</v>
      </c>
      <c r="P268" s="9" t="s">
        <v>895</v>
      </c>
      <c r="Q268" s="9" t="s">
        <v>526</v>
      </c>
      <c r="R268" s="9" t="s">
        <v>593</v>
      </c>
      <c r="S268" s="9" t="s">
        <v>645</v>
      </c>
      <c r="T268" s="9" t="s">
        <v>454</v>
      </c>
      <c r="U268" s="9" t="s">
        <v>387</v>
      </c>
      <c r="V268" s="9" t="s">
        <v>618</v>
      </c>
      <c r="W268" s="9" t="s">
        <v>26</v>
      </c>
      <c r="X268" s="9" t="s">
        <v>519</v>
      </c>
      <c r="Y268" s="9" t="s">
        <v>25</v>
      </c>
      <c r="Z268" s="9" t="s">
        <v>593</v>
      </c>
      <c r="AA268" s="9" t="s">
        <v>645</v>
      </c>
      <c r="AB268" s="9" t="s">
        <v>43</v>
      </c>
      <c r="AC268" s="9" t="s">
        <v>526</v>
      </c>
      <c r="AD268" s="9" t="s">
        <v>44</v>
      </c>
      <c r="AE268" s="9" t="s">
        <v>25</v>
      </c>
      <c r="AF268" s="9" t="s">
        <v>454</v>
      </c>
      <c r="AG268" s="9" t="s">
        <v>51</v>
      </c>
      <c r="AH268" s="9" t="s">
        <v>449</v>
      </c>
      <c r="AI268" s="9" t="s">
        <v>450</v>
      </c>
      <c r="AJ268" s="9" t="s">
        <v>451</v>
      </c>
      <c r="AK268" s="9" t="s">
        <v>452</v>
      </c>
    </row>
    <row r="269" spans="9:25" s="9" customFormat="1" ht="15" customHeight="1">
      <c r="I269" s="9" t="s">
        <v>42</v>
      </c>
      <c r="J269" s="9" t="s">
        <v>464</v>
      </c>
      <c r="K269" s="9" t="s">
        <v>465</v>
      </c>
      <c r="L269" s="9" t="s">
        <v>26</v>
      </c>
      <c r="M269" s="9" t="s">
        <v>519</v>
      </c>
      <c r="N269" s="9" t="s">
        <v>25</v>
      </c>
      <c r="O269" s="9" t="s">
        <v>593</v>
      </c>
      <c r="P269" s="9" t="s">
        <v>645</v>
      </c>
      <c r="Q269" s="9" t="s">
        <v>454</v>
      </c>
      <c r="R269" s="9" t="s">
        <v>43</v>
      </c>
      <c r="S269" s="9" t="s">
        <v>698</v>
      </c>
      <c r="T269" s="9" t="s">
        <v>768</v>
      </c>
      <c r="U269" s="9" t="s">
        <v>770</v>
      </c>
      <c r="V269" s="9" t="s">
        <v>46</v>
      </c>
      <c r="W269" s="9" t="s">
        <v>44</v>
      </c>
      <c r="X269" s="9" t="s">
        <v>25</v>
      </c>
      <c r="Y269" s="9" t="s">
        <v>47</v>
      </c>
    </row>
    <row r="270" spans="7:37" s="9" customFormat="1" ht="15" customHeight="1">
      <c r="G270" s="9" t="s">
        <v>48</v>
      </c>
      <c r="I270" s="9" t="s">
        <v>583</v>
      </c>
      <c r="J270" s="9" t="s">
        <v>530</v>
      </c>
      <c r="K270" s="9" t="s">
        <v>26</v>
      </c>
      <c r="L270" s="9" t="s">
        <v>40</v>
      </c>
      <c r="M270" s="9" t="s">
        <v>895</v>
      </c>
      <c r="N270" s="9" t="s">
        <v>466</v>
      </c>
      <c r="O270" s="9" t="s">
        <v>467</v>
      </c>
      <c r="P270" s="9" t="s">
        <v>42</v>
      </c>
      <c r="Q270" s="9" t="s">
        <v>414</v>
      </c>
      <c r="R270" s="9" t="s">
        <v>478</v>
      </c>
      <c r="S270" s="9" t="s">
        <v>43</v>
      </c>
      <c r="T270" s="9" t="s">
        <v>513</v>
      </c>
      <c r="U270" s="9" t="s">
        <v>514</v>
      </c>
      <c r="V270" s="9" t="s">
        <v>474</v>
      </c>
      <c r="W270" s="9" t="s">
        <v>471</v>
      </c>
      <c r="X270" s="9" t="s">
        <v>46</v>
      </c>
      <c r="Y270" s="9" t="s">
        <v>44</v>
      </c>
      <c r="Z270" s="9" t="s">
        <v>25</v>
      </c>
      <c r="AA270" s="9" t="s">
        <v>515</v>
      </c>
      <c r="AB270" s="9" t="s">
        <v>42</v>
      </c>
      <c r="AC270" s="9" t="s">
        <v>516</v>
      </c>
      <c r="AD270" s="9" t="s">
        <v>487</v>
      </c>
      <c r="AE270" s="9" t="s">
        <v>42</v>
      </c>
      <c r="AF270" s="9" t="s">
        <v>453</v>
      </c>
      <c r="AG270" s="9" t="s">
        <v>526</v>
      </c>
      <c r="AH270" s="9" t="s">
        <v>583</v>
      </c>
      <c r="AI270" s="9" t="s">
        <v>699</v>
      </c>
      <c r="AJ270" s="9" t="s">
        <v>43</v>
      </c>
      <c r="AK270" s="9" t="s">
        <v>403</v>
      </c>
    </row>
    <row r="271" spans="8:13" s="9" customFormat="1" ht="15" customHeight="1">
      <c r="H271" s="9" t="s">
        <v>277</v>
      </c>
      <c r="I271" s="9" t="s">
        <v>44</v>
      </c>
      <c r="J271" s="9" t="s">
        <v>25</v>
      </c>
      <c r="K271" s="9" t="s">
        <v>45</v>
      </c>
      <c r="L271" s="9" t="s">
        <v>46</v>
      </c>
      <c r="M271" s="9" t="s">
        <v>47</v>
      </c>
    </row>
    <row r="274" spans="4:13" ht="15" customHeight="1">
      <c r="D274" s="1" t="s">
        <v>646</v>
      </c>
      <c r="F274" s="1" t="s">
        <v>772</v>
      </c>
      <c r="G274" s="1" t="s">
        <v>773</v>
      </c>
      <c r="H274" s="1" t="s">
        <v>558</v>
      </c>
      <c r="I274" s="1" t="s">
        <v>42</v>
      </c>
      <c r="J274" s="1" t="s">
        <v>774</v>
      </c>
      <c r="K274" s="1" t="s">
        <v>772</v>
      </c>
      <c r="L274" s="1" t="s">
        <v>374</v>
      </c>
      <c r="M274" s="1" t="s">
        <v>375</v>
      </c>
    </row>
    <row r="275" spans="6:37" ht="15" customHeight="1">
      <c r="F275" s="184" t="s">
        <v>775</v>
      </c>
      <c r="G275" s="185"/>
      <c r="H275" s="185"/>
      <c r="I275" s="185"/>
      <c r="J275" s="185"/>
      <c r="K275" s="185"/>
      <c r="L275" s="186"/>
      <c r="M275" s="167" t="s">
        <v>776</v>
      </c>
      <c r="N275" s="164"/>
      <c r="O275" s="164"/>
      <c r="P275" s="164"/>
      <c r="Q275" s="164"/>
      <c r="R275" s="164"/>
      <c r="S275" s="164"/>
      <c r="T275" s="164"/>
      <c r="U275" s="164"/>
      <c r="V275" s="164"/>
      <c r="W275" s="164"/>
      <c r="X275" s="164"/>
      <c r="Y275" s="164"/>
      <c r="Z275" s="164"/>
      <c r="AA275" s="164"/>
      <c r="AB275" s="164"/>
      <c r="AC275" s="164"/>
      <c r="AD275" s="164"/>
      <c r="AE275" s="164"/>
      <c r="AF275" s="164"/>
      <c r="AG275" s="164"/>
      <c r="AH275" s="164"/>
      <c r="AI275" s="164"/>
      <c r="AJ275" s="164"/>
      <c r="AK275" s="161"/>
    </row>
    <row r="276" spans="6:37" ht="15" customHeight="1">
      <c r="F276" s="382">
        <v>38169</v>
      </c>
      <c r="G276" s="383"/>
      <c r="H276" s="383"/>
      <c r="I276" s="383"/>
      <c r="J276" s="383"/>
      <c r="K276" s="383"/>
      <c r="L276" s="384"/>
      <c r="M276" s="385" t="s">
        <v>176</v>
      </c>
      <c r="N276" s="386"/>
      <c r="O276" s="386"/>
      <c r="P276" s="386"/>
      <c r="Q276" s="386"/>
      <c r="R276" s="386"/>
      <c r="S276" s="386"/>
      <c r="T276" s="386"/>
      <c r="U276" s="386"/>
      <c r="V276" s="386"/>
      <c r="W276" s="386"/>
      <c r="X276" s="386"/>
      <c r="Y276" s="386"/>
      <c r="Z276" s="386"/>
      <c r="AA276" s="386"/>
      <c r="AB276" s="386"/>
      <c r="AC276" s="386"/>
      <c r="AD276" s="386"/>
      <c r="AE276" s="386"/>
      <c r="AF276" s="386"/>
      <c r="AG276" s="386"/>
      <c r="AH276" s="386"/>
      <c r="AI276" s="386"/>
      <c r="AJ276" s="386"/>
      <c r="AK276" s="387"/>
    </row>
    <row r="277" spans="6:37" ht="15" customHeight="1">
      <c r="F277" s="382"/>
      <c r="G277" s="383"/>
      <c r="H277" s="383"/>
      <c r="I277" s="383"/>
      <c r="J277" s="383"/>
      <c r="K277" s="383"/>
      <c r="L277" s="384"/>
      <c r="M277" s="249"/>
      <c r="N277" s="250"/>
      <c r="O277" s="250"/>
      <c r="P277" s="250"/>
      <c r="Q277" s="250"/>
      <c r="R277" s="250"/>
      <c r="S277" s="250"/>
      <c r="T277" s="250"/>
      <c r="U277" s="250"/>
      <c r="V277" s="250"/>
      <c r="W277" s="250"/>
      <c r="X277" s="250"/>
      <c r="Y277" s="250"/>
      <c r="Z277" s="250"/>
      <c r="AA277" s="250"/>
      <c r="AB277" s="250"/>
      <c r="AC277" s="250"/>
      <c r="AD277" s="250"/>
      <c r="AE277" s="250"/>
      <c r="AF277" s="250"/>
      <c r="AG277" s="250"/>
      <c r="AH277" s="250"/>
      <c r="AI277" s="250"/>
      <c r="AJ277" s="250"/>
      <c r="AK277" s="251"/>
    </row>
    <row r="278" spans="6:37" ht="15" customHeight="1">
      <c r="F278" s="389"/>
      <c r="G278" s="390"/>
      <c r="H278" s="390"/>
      <c r="I278" s="390"/>
      <c r="J278" s="390"/>
      <c r="K278" s="390"/>
      <c r="L278" s="391"/>
      <c r="M278" s="252"/>
      <c r="N278" s="253"/>
      <c r="O278" s="253"/>
      <c r="P278" s="253"/>
      <c r="Q278" s="253"/>
      <c r="R278" s="253"/>
      <c r="S278" s="253"/>
      <c r="T278" s="253"/>
      <c r="U278" s="253"/>
      <c r="V278" s="253"/>
      <c r="W278" s="253"/>
      <c r="X278" s="253"/>
      <c r="Y278" s="253"/>
      <c r="Z278" s="253"/>
      <c r="AA278" s="253"/>
      <c r="AB278" s="253"/>
      <c r="AC278" s="253"/>
      <c r="AD278" s="253"/>
      <c r="AE278" s="253"/>
      <c r="AF278" s="253"/>
      <c r="AG278" s="253"/>
      <c r="AH278" s="253"/>
      <c r="AI278" s="253"/>
      <c r="AJ278" s="253"/>
      <c r="AK278" s="254"/>
    </row>
    <row r="279" spans="6:37" ht="15" customHeight="1">
      <c r="F279" s="389"/>
      <c r="G279" s="390"/>
      <c r="H279" s="390"/>
      <c r="I279" s="390"/>
      <c r="J279" s="390"/>
      <c r="K279" s="390"/>
      <c r="L279" s="391"/>
      <c r="M279" s="252"/>
      <c r="N279" s="253"/>
      <c r="O279" s="253"/>
      <c r="P279" s="253"/>
      <c r="Q279" s="253"/>
      <c r="R279" s="253"/>
      <c r="S279" s="253"/>
      <c r="T279" s="253"/>
      <c r="U279" s="253"/>
      <c r="V279" s="253"/>
      <c r="W279" s="253"/>
      <c r="X279" s="253"/>
      <c r="Y279" s="253"/>
      <c r="Z279" s="253"/>
      <c r="AA279" s="253"/>
      <c r="AB279" s="253"/>
      <c r="AC279" s="253"/>
      <c r="AD279" s="253"/>
      <c r="AE279" s="253"/>
      <c r="AF279" s="253"/>
      <c r="AG279" s="253"/>
      <c r="AH279" s="253"/>
      <c r="AI279" s="253"/>
      <c r="AJ279" s="253"/>
      <c r="AK279" s="254"/>
    </row>
    <row r="280" spans="6:37" ht="15" customHeight="1">
      <c r="F280" s="389"/>
      <c r="G280" s="390"/>
      <c r="H280" s="390"/>
      <c r="I280" s="390"/>
      <c r="J280" s="390"/>
      <c r="K280" s="390"/>
      <c r="L280" s="391"/>
      <c r="M280" s="252"/>
      <c r="N280" s="253"/>
      <c r="O280" s="253"/>
      <c r="P280" s="253"/>
      <c r="Q280" s="253"/>
      <c r="R280" s="253"/>
      <c r="S280" s="253"/>
      <c r="T280" s="253"/>
      <c r="U280" s="253"/>
      <c r="V280" s="253"/>
      <c r="W280" s="253"/>
      <c r="X280" s="253"/>
      <c r="Y280" s="253"/>
      <c r="Z280" s="253"/>
      <c r="AA280" s="253"/>
      <c r="AB280" s="253"/>
      <c r="AC280" s="253"/>
      <c r="AD280" s="253"/>
      <c r="AE280" s="253"/>
      <c r="AF280" s="253"/>
      <c r="AG280" s="253"/>
      <c r="AH280" s="253"/>
      <c r="AI280" s="253"/>
      <c r="AJ280" s="253"/>
      <c r="AK280" s="254"/>
    </row>
    <row r="281" spans="6:11" ht="15" customHeight="1">
      <c r="F281" s="1" t="s">
        <v>249</v>
      </c>
      <c r="G281" s="1" t="s">
        <v>257</v>
      </c>
      <c r="H281" s="1" t="s">
        <v>277</v>
      </c>
      <c r="I281" s="1" t="s">
        <v>226</v>
      </c>
      <c r="J281" s="1" t="s">
        <v>278</v>
      </c>
      <c r="K281" s="1" t="s">
        <v>250</v>
      </c>
    </row>
    <row r="282" spans="6:35" ht="15" customHeight="1">
      <c r="F282" s="9"/>
      <c r="H282" s="9" t="s">
        <v>499</v>
      </c>
      <c r="I282" s="9" t="s">
        <v>777</v>
      </c>
      <c r="J282" s="9" t="s">
        <v>895</v>
      </c>
      <c r="K282" s="9" t="s">
        <v>483</v>
      </c>
      <c r="L282" s="9" t="s">
        <v>387</v>
      </c>
      <c r="M282" s="9" t="s">
        <v>42</v>
      </c>
      <c r="N282" s="9" t="s">
        <v>690</v>
      </c>
      <c r="O282" s="9" t="s">
        <v>387</v>
      </c>
      <c r="P282" s="9" t="s">
        <v>558</v>
      </c>
      <c r="Q282" s="9" t="s">
        <v>393</v>
      </c>
      <c r="R282" s="9" t="s">
        <v>43</v>
      </c>
      <c r="S282" s="9" t="s">
        <v>484</v>
      </c>
      <c r="T282" s="9" t="s">
        <v>572</v>
      </c>
      <c r="U282" s="9" t="s">
        <v>53</v>
      </c>
      <c r="V282" s="9" t="s">
        <v>732</v>
      </c>
      <c r="W282" s="9" t="s">
        <v>457</v>
      </c>
      <c r="X282" s="9" t="s">
        <v>479</v>
      </c>
      <c r="Y282" s="9" t="s">
        <v>26</v>
      </c>
      <c r="Z282" s="9" t="s">
        <v>40</v>
      </c>
      <c r="AA282" s="9" t="s">
        <v>895</v>
      </c>
      <c r="AB282" s="9" t="s">
        <v>403</v>
      </c>
      <c r="AC282" s="9" t="s">
        <v>437</v>
      </c>
      <c r="AD282" s="9" t="s">
        <v>44</v>
      </c>
      <c r="AE282" s="9" t="s">
        <v>25</v>
      </c>
      <c r="AF282" s="9" t="s">
        <v>45</v>
      </c>
      <c r="AG282" s="9" t="s">
        <v>46</v>
      </c>
      <c r="AH282" s="9" t="s">
        <v>47</v>
      </c>
      <c r="AI282" s="9"/>
    </row>
    <row r="284" spans="4:12" ht="15" customHeight="1">
      <c r="D284" s="1" t="s">
        <v>691</v>
      </c>
      <c r="F284" s="1" t="s">
        <v>593</v>
      </c>
      <c r="G284" s="1" t="s">
        <v>594</v>
      </c>
      <c r="H284" s="1" t="s">
        <v>626</v>
      </c>
      <c r="I284" s="1" t="s">
        <v>577</v>
      </c>
      <c r="J284" s="1" t="s">
        <v>778</v>
      </c>
      <c r="K284" s="1" t="s">
        <v>779</v>
      </c>
      <c r="L284" s="1" t="s">
        <v>393</v>
      </c>
    </row>
    <row r="285" spans="5:10" ht="15" customHeight="1">
      <c r="E285" s="8" t="s">
        <v>288</v>
      </c>
      <c r="G285" s="1" t="s">
        <v>780</v>
      </c>
      <c r="H285" s="1" t="s">
        <v>618</v>
      </c>
      <c r="I285" s="1" t="s">
        <v>781</v>
      </c>
      <c r="J285" s="1" t="s">
        <v>782</v>
      </c>
    </row>
    <row r="286" spans="7:37" ht="15" customHeight="1">
      <c r="G286" s="1" t="s">
        <v>466</v>
      </c>
      <c r="H286" s="1" t="s">
        <v>467</v>
      </c>
      <c r="I286" s="1" t="s">
        <v>42</v>
      </c>
      <c r="J286" s="1" t="s">
        <v>414</v>
      </c>
      <c r="K286" s="1" t="s">
        <v>478</v>
      </c>
      <c r="L286" s="1" t="s">
        <v>43</v>
      </c>
      <c r="M286" s="1" t="s">
        <v>513</v>
      </c>
      <c r="N286" s="1" t="s">
        <v>514</v>
      </c>
      <c r="O286" s="1" t="s">
        <v>474</v>
      </c>
      <c r="P286" s="1" t="s">
        <v>471</v>
      </c>
      <c r="Q286" s="1" t="s">
        <v>46</v>
      </c>
      <c r="R286" s="1" t="s">
        <v>44</v>
      </c>
      <c r="S286" s="1" t="s">
        <v>25</v>
      </c>
      <c r="T286" s="1" t="s">
        <v>783</v>
      </c>
      <c r="U286" s="1" t="s">
        <v>440</v>
      </c>
      <c r="V286" s="1" t="s">
        <v>55</v>
      </c>
      <c r="W286" s="1" t="s">
        <v>397</v>
      </c>
      <c r="X286" s="1" t="s">
        <v>487</v>
      </c>
      <c r="Y286" s="1" t="s">
        <v>42</v>
      </c>
      <c r="Z286" s="1" t="s">
        <v>784</v>
      </c>
      <c r="AA286" s="1" t="s">
        <v>785</v>
      </c>
      <c r="AB286" s="1" t="s">
        <v>621</v>
      </c>
      <c r="AC286" s="1" t="s">
        <v>786</v>
      </c>
      <c r="AD286" s="1" t="s">
        <v>782</v>
      </c>
      <c r="AE286" s="1" t="s">
        <v>979</v>
      </c>
      <c r="AF286" s="1" t="s">
        <v>787</v>
      </c>
      <c r="AG286" s="1" t="s">
        <v>788</v>
      </c>
      <c r="AH286" s="1" t="s">
        <v>466</v>
      </c>
      <c r="AI286" s="1" t="s">
        <v>443</v>
      </c>
      <c r="AJ286" s="1" t="s">
        <v>415</v>
      </c>
      <c r="AK286" s="1" t="s">
        <v>87</v>
      </c>
    </row>
    <row r="287" spans="6:24" ht="15" customHeight="1">
      <c r="F287" s="1" t="s">
        <v>980</v>
      </c>
      <c r="G287" s="1" t="s">
        <v>981</v>
      </c>
      <c r="H287" s="1" t="s">
        <v>982</v>
      </c>
      <c r="I287" s="1" t="s">
        <v>983</v>
      </c>
      <c r="J287" s="1" t="s">
        <v>984</v>
      </c>
      <c r="K287" s="1" t="s">
        <v>985</v>
      </c>
      <c r="L287" s="1" t="s">
        <v>986</v>
      </c>
      <c r="M287" s="1" t="s">
        <v>987</v>
      </c>
      <c r="N287" s="1" t="s">
        <v>988</v>
      </c>
      <c r="O287" s="1" t="s">
        <v>989</v>
      </c>
      <c r="P287" s="1" t="s">
        <v>990</v>
      </c>
      <c r="Q287" s="1" t="s">
        <v>43</v>
      </c>
      <c r="R287" s="1" t="s">
        <v>417</v>
      </c>
      <c r="S287" s="1" t="s">
        <v>418</v>
      </c>
      <c r="T287" s="1" t="s">
        <v>44</v>
      </c>
      <c r="U287" s="1" t="s">
        <v>25</v>
      </c>
      <c r="V287" s="1" t="s">
        <v>45</v>
      </c>
      <c r="W287" s="1" t="s">
        <v>46</v>
      </c>
      <c r="X287" s="1" t="s">
        <v>47</v>
      </c>
    </row>
    <row r="288" ht="6" customHeight="1"/>
    <row r="289" spans="5:12" ht="15" customHeight="1">
      <c r="E289" s="8" t="s">
        <v>292</v>
      </c>
      <c r="G289" s="1" t="s">
        <v>593</v>
      </c>
      <c r="H289" s="1" t="s">
        <v>390</v>
      </c>
      <c r="I289" s="1" t="s">
        <v>789</v>
      </c>
      <c r="J289" s="1" t="s">
        <v>423</v>
      </c>
      <c r="K289" s="1" t="s">
        <v>672</v>
      </c>
      <c r="L289" s="1" t="s">
        <v>684</v>
      </c>
    </row>
    <row r="290" spans="6:37" ht="15" customHeight="1">
      <c r="F290" s="167" t="s">
        <v>634</v>
      </c>
      <c r="G290" s="164"/>
      <c r="H290" s="164"/>
      <c r="I290" s="164"/>
      <c r="J290" s="164"/>
      <c r="K290" s="164"/>
      <c r="L290" s="164"/>
      <c r="M290" s="161"/>
      <c r="N290" s="167" t="s">
        <v>795</v>
      </c>
      <c r="O290" s="164"/>
      <c r="P290" s="164"/>
      <c r="Q290" s="164"/>
      <c r="R290" s="164"/>
      <c r="S290" s="164"/>
      <c r="T290" s="161"/>
      <c r="U290" s="167" t="s">
        <v>796</v>
      </c>
      <c r="V290" s="164"/>
      <c r="W290" s="164"/>
      <c r="X290" s="164"/>
      <c r="Y290" s="164"/>
      <c r="Z290" s="164"/>
      <c r="AA290" s="164"/>
      <c r="AB290" s="164"/>
      <c r="AC290" s="164"/>
      <c r="AD290" s="164"/>
      <c r="AE290" s="164"/>
      <c r="AF290" s="164"/>
      <c r="AG290" s="164"/>
      <c r="AH290" s="164"/>
      <c r="AI290" s="164"/>
      <c r="AJ290" s="164"/>
      <c r="AK290" s="161"/>
    </row>
    <row r="291" spans="6:37" ht="15" customHeight="1">
      <c r="F291" s="478" t="s">
        <v>790</v>
      </c>
      <c r="G291" s="479"/>
      <c r="H291" s="479"/>
      <c r="I291" s="479"/>
      <c r="J291" s="479"/>
      <c r="K291" s="479"/>
      <c r="L291" s="479"/>
      <c r="M291" s="480"/>
      <c r="N291" s="297">
        <v>3000</v>
      </c>
      <c r="O291" s="298"/>
      <c r="P291" s="298"/>
      <c r="Q291" s="298"/>
      <c r="R291" s="298"/>
      <c r="S291" s="69" t="s">
        <v>798</v>
      </c>
      <c r="T291" s="29"/>
      <c r="U291" s="388"/>
      <c r="V291" s="235"/>
      <c r="W291" s="235"/>
      <c r="X291" s="235"/>
      <c r="Y291" s="235"/>
      <c r="Z291" s="235"/>
      <c r="AA291" s="235"/>
      <c r="AB291" s="235"/>
      <c r="AC291" s="235"/>
      <c r="AD291" s="235"/>
      <c r="AE291" s="235"/>
      <c r="AF291" s="235"/>
      <c r="AG291" s="235"/>
      <c r="AH291" s="235"/>
      <c r="AI291" s="235"/>
      <c r="AJ291" s="235"/>
      <c r="AK291" s="236"/>
    </row>
    <row r="292" spans="6:37" ht="15" customHeight="1">
      <c r="F292" s="446" t="s">
        <v>791</v>
      </c>
      <c r="G292" s="447"/>
      <c r="H292" s="448"/>
      <c r="I292" s="478" t="s">
        <v>793</v>
      </c>
      <c r="J292" s="479"/>
      <c r="K292" s="479"/>
      <c r="L292" s="479"/>
      <c r="M292" s="480"/>
      <c r="N292" s="297">
        <v>5000</v>
      </c>
      <c r="O292" s="298"/>
      <c r="P292" s="298"/>
      <c r="Q292" s="298"/>
      <c r="R292" s="298"/>
      <c r="S292" s="69" t="s">
        <v>798</v>
      </c>
      <c r="T292" s="29"/>
      <c r="U292" s="388"/>
      <c r="V292" s="235"/>
      <c r="W292" s="235"/>
      <c r="X292" s="235"/>
      <c r="Y292" s="235"/>
      <c r="Z292" s="235"/>
      <c r="AA292" s="235"/>
      <c r="AB292" s="235"/>
      <c r="AC292" s="235"/>
      <c r="AD292" s="235"/>
      <c r="AE292" s="235"/>
      <c r="AF292" s="235"/>
      <c r="AG292" s="235"/>
      <c r="AH292" s="235"/>
      <c r="AI292" s="235"/>
      <c r="AJ292" s="235"/>
      <c r="AK292" s="236"/>
    </row>
    <row r="293" spans="6:37" ht="15" customHeight="1">
      <c r="F293" s="449"/>
      <c r="G293" s="450"/>
      <c r="H293" s="451"/>
      <c r="I293" s="371" t="s">
        <v>794</v>
      </c>
      <c r="J293" s="299"/>
      <c r="K293" s="299"/>
      <c r="L293" s="299"/>
      <c r="M293" s="372"/>
      <c r="N293" s="297">
        <v>2000</v>
      </c>
      <c r="O293" s="298"/>
      <c r="P293" s="298"/>
      <c r="Q293" s="298"/>
      <c r="R293" s="298"/>
      <c r="S293" s="69" t="s">
        <v>798</v>
      </c>
      <c r="T293" s="29"/>
      <c r="U293" s="434" t="s">
        <v>177</v>
      </c>
      <c r="V293" s="435"/>
      <c r="W293" s="435"/>
      <c r="X293" s="435"/>
      <c r="Y293" s="435"/>
      <c r="Z293" s="435"/>
      <c r="AA293" s="435"/>
      <c r="AB293" s="435"/>
      <c r="AC293" s="435"/>
      <c r="AD293" s="435"/>
      <c r="AE293" s="435"/>
      <c r="AF293" s="435"/>
      <c r="AG293" s="435"/>
      <c r="AH293" s="435"/>
      <c r="AI293" s="435"/>
      <c r="AJ293" s="435"/>
      <c r="AK293" s="436"/>
    </row>
    <row r="294" spans="6:37" ht="15" customHeight="1">
      <c r="F294" s="478" t="s">
        <v>792</v>
      </c>
      <c r="G294" s="479"/>
      <c r="H294" s="479"/>
      <c r="I294" s="479"/>
      <c r="J294" s="479"/>
      <c r="K294" s="479"/>
      <c r="L294" s="479"/>
      <c r="M294" s="480"/>
      <c r="N294" s="297"/>
      <c r="O294" s="298"/>
      <c r="P294" s="298"/>
      <c r="Q294" s="298"/>
      <c r="R294" s="298"/>
      <c r="S294" s="69" t="s">
        <v>798</v>
      </c>
      <c r="T294" s="29"/>
      <c r="U294" s="388"/>
      <c r="V294" s="235"/>
      <c r="W294" s="235"/>
      <c r="X294" s="235"/>
      <c r="Y294" s="235"/>
      <c r="Z294" s="235"/>
      <c r="AA294" s="235"/>
      <c r="AB294" s="235"/>
      <c r="AC294" s="235"/>
      <c r="AD294" s="235"/>
      <c r="AE294" s="235"/>
      <c r="AF294" s="235"/>
      <c r="AG294" s="235"/>
      <c r="AH294" s="235"/>
      <c r="AI294" s="235"/>
      <c r="AJ294" s="235"/>
      <c r="AK294" s="236"/>
    </row>
    <row r="295" spans="6:11" ht="15" customHeight="1">
      <c r="F295" s="1" t="s">
        <v>249</v>
      </c>
      <c r="G295" s="1" t="s">
        <v>257</v>
      </c>
      <c r="H295" s="1" t="s">
        <v>277</v>
      </c>
      <c r="I295" s="1" t="s">
        <v>226</v>
      </c>
      <c r="J295" s="1" t="s">
        <v>278</v>
      </c>
      <c r="K295" s="1" t="s">
        <v>250</v>
      </c>
    </row>
    <row r="296" spans="8:37" s="9" customFormat="1" ht="15" customHeight="1">
      <c r="H296" s="9" t="s">
        <v>400</v>
      </c>
      <c r="I296" s="9" t="s">
        <v>401</v>
      </c>
      <c r="J296" s="9" t="s">
        <v>593</v>
      </c>
      <c r="K296" s="9" t="s">
        <v>390</v>
      </c>
      <c r="L296" s="9" t="s">
        <v>26</v>
      </c>
      <c r="M296" s="9" t="s">
        <v>50</v>
      </c>
      <c r="N296" s="9" t="s">
        <v>744</v>
      </c>
      <c r="O296" s="9" t="s">
        <v>54</v>
      </c>
      <c r="P296" s="9" t="s">
        <v>40</v>
      </c>
      <c r="Q296" s="9" t="s">
        <v>895</v>
      </c>
      <c r="R296" s="9" t="s">
        <v>624</v>
      </c>
      <c r="S296" s="9" t="s">
        <v>450</v>
      </c>
      <c r="T296" s="9" t="s">
        <v>593</v>
      </c>
      <c r="U296" s="9" t="s">
        <v>390</v>
      </c>
      <c r="V296" s="9" t="s">
        <v>797</v>
      </c>
      <c r="W296" s="9" t="s">
        <v>895</v>
      </c>
      <c r="X296" s="9" t="s">
        <v>624</v>
      </c>
      <c r="Y296" s="9" t="s">
        <v>450</v>
      </c>
      <c r="Z296" s="9" t="s">
        <v>483</v>
      </c>
      <c r="AA296" s="9" t="s">
        <v>387</v>
      </c>
      <c r="AB296" s="9" t="s">
        <v>677</v>
      </c>
      <c r="AC296" s="9" t="s">
        <v>797</v>
      </c>
      <c r="AD296" s="9" t="s">
        <v>26</v>
      </c>
      <c r="AE296" s="9" t="s">
        <v>403</v>
      </c>
      <c r="AF296" s="9" t="s">
        <v>437</v>
      </c>
      <c r="AG296" s="9" t="s">
        <v>44</v>
      </c>
      <c r="AH296" s="9" t="s">
        <v>25</v>
      </c>
      <c r="AI296" s="9" t="s">
        <v>45</v>
      </c>
      <c r="AJ296" s="9" t="s">
        <v>46</v>
      </c>
      <c r="AK296" s="9" t="s">
        <v>47</v>
      </c>
    </row>
    <row r="298" spans="2:18" ht="15" customHeight="1">
      <c r="B298" s="1" t="s">
        <v>256</v>
      </c>
      <c r="D298" s="1" t="s">
        <v>196</v>
      </c>
      <c r="E298" s="1" t="s">
        <v>191</v>
      </c>
      <c r="F298" s="1" t="s">
        <v>468</v>
      </c>
      <c r="G298" s="1" t="s">
        <v>469</v>
      </c>
      <c r="H298" s="1" t="s">
        <v>42</v>
      </c>
      <c r="I298" s="1" t="s">
        <v>799</v>
      </c>
      <c r="J298" s="1" t="s">
        <v>800</v>
      </c>
      <c r="K298" s="1" t="s">
        <v>895</v>
      </c>
      <c r="L298" s="1" t="s">
        <v>438</v>
      </c>
      <c r="M298" s="1" t="s">
        <v>481</v>
      </c>
      <c r="N298" s="1" t="s">
        <v>895</v>
      </c>
      <c r="O298" s="1" t="s">
        <v>484</v>
      </c>
      <c r="P298" s="1" t="s">
        <v>572</v>
      </c>
      <c r="Q298" s="1" t="s">
        <v>455</v>
      </c>
      <c r="R298" s="1" t="s">
        <v>486</v>
      </c>
    </row>
    <row r="299" spans="3:13" ht="15" customHeight="1">
      <c r="C299" s="8" t="s">
        <v>271</v>
      </c>
      <c r="E299" s="1" t="s">
        <v>196</v>
      </c>
      <c r="F299" s="1" t="s">
        <v>191</v>
      </c>
      <c r="G299" s="1" t="s">
        <v>468</v>
      </c>
      <c r="H299" s="1" t="s">
        <v>469</v>
      </c>
      <c r="I299" s="1" t="s">
        <v>42</v>
      </c>
      <c r="J299" s="1" t="s">
        <v>801</v>
      </c>
      <c r="K299" s="1" t="s">
        <v>594</v>
      </c>
      <c r="L299" s="1" t="s">
        <v>802</v>
      </c>
      <c r="M299" s="1" t="s">
        <v>673</v>
      </c>
    </row>
    <row r="300" spans="6:37" ht="15" customHeight="1">
      <c r="F300" s="60" t="s">
        <v>484</v>
      </c>
      <c r="G300" s="45" t="s">
        <v>572</v>
      </c>
      <c r="H300" s="45" t="s">
        <v>486</v>
      </c>
      <c r="I300" s="45" t="s">
        <v>456</v>
      </c>
      <c r="J300" s="45" t="s">
        <v>51</v>
      </c>
      <c r="K300" s="522">
        <v>40634</v>
      </c>
      <c r="L300" s="522"/>
      <c r="M300" s="522"/>
      <c r="N300" s="522"/>
      <c r="O300" s="522"/>
      <c r="P300" s="522"/>
      <c r="Q300" s="522"/>
      <c r="R300" s="45" t="s">
        <v>397</v>
      </c>
      <c r="S300" s="56" t="s">
        <v>488</v>
      </c>
      <c r="T300" s="522">
        <v>42460</v>
      </c>
      <c r="U300" s="522"/>
      <c r="V300" s="522"/>
      <c r="W300" s="522"/>
      <c r="X300" s="522"/>
      <c r="Y300" s="522"/>
      <c r="Z300" s="522"/>
      <c r="AA300" s="45" t="s">
        <v>52</v>
      </c>
      <c r="AB300" s="12"/>
      <c r="AC300" s="12"/>
      <c r="AD300" s="12"/>
      <c r="AE300" s="12"/>
      <c r="AF300" s="12"/>
      <c r="AG300" s="12"/>
      <c r="AH300" s="12"/>
      <c r="AI300" s="12"/>
      <c r="AJ300" s="12"/>
      <c r="AK300" s="13"/>
    </row>
    <row r="301" spans="5:37" ht="60" customHeight="1">
      <c r="E301" s="70"/>
      <c r="F301" s="475" t="s">
        <v>991</v>
      </c>
      <c r="G301" s="476"/>
      <c r="H301" s="476"/>
      <c r="I301" s="476"/>
      <c r="J301" s="477"/>
      <c r="K301" s="523" t="s">
        <v>160</v>
      </c>
      <c r="L301" s="524"/>
      <c r="M301" s="524"/>
      <c r="N301" s="524"/>
      <c r="O301" s="524"/>
      <c r="P301" s="524"/>
      <c r="Q301" s="524"/>
      <c r="R301" s="524"/>
      <c r="S301" s="524"/>
      <c r="T301" s="524"/>
      <c r="U301" s="524"/>
      <c r="V301" s="524"/>
      <c r="W301" s="524"/>
      <c r="X301" s="524"/>
      <c r="Y301" s="524"/>
      <c r="Z301" s="524"/>
      <c r="AA301" s="524"/>
      <c r="AB301" s="524"/>
      <c r="AC301" s="524"/>
      <c r="AD301" s="524"/>
      <c r="AE301" s="524"/>
      <c r="AF301" s="524"/>
      <c r="AG301" s="524"/>
      <c r="AH301" s="524"/>
      <c r="AI301" s="524"/>
      <c r="AJ301" s="524"/>
      <c r="AK301" s="525"/>
    </row>
    <row r="302" spans="5:37" ht="60" customHeight="1">
      <c r="E302" s="70"/>
      <c r="F302" s="475" t="s">
        <v>992</v>
      </c>
      <c r="G302" s="476"/>
      <c r="H302" s="476"/>
      <c r="I302" s="476"/>
      <c r="J302" s="477"/>
      <c r="K302" s="523" t="s">
        <v>900</v>
      </c>
      <c r="L302" s="524"/>
      <c r="M302" s="524"/>
      <c r="N302" s="524"/>
      <c r="O302" s="524"/>
      <c r="P302" s="524"/>
      <c r="Q302" s="524"/>
      <c r="R302" s="524"/>
      <c r="S302" s="524"/>
      <c r="T302" s="524"/>
      <c r="U302" s="524"/>
      <c r="V302" s="524"/>
      <c r="W302" s="524"/>
      <c r="X302" s="524"/>
      <c r="Y302" s="524"/>
      <c r="Z302" s="524"/>
      <c r="AA302" s="524"/>
      <c r="AB302" s="524"/>
      <c r="AC302" s="524"/>
      <c r="AD302" s="524"/>
      <c r="AE302" s="524"/>
      <c r="AF302" s="524"/>
      <c r="AG302" s="524"/>
      <c r="AH302" s="524"/>
      <c r="AI302" s="524"/>
      <c r="AJ302" s="524"/>
      <c r="AK302" s="525"/>
    </row>
    <row r="303" spans="3:13" ht="15" customHeight="1">
      <c r="C303" s="8"/>
      <c r="E303" s="1"/>
      <c r="F303" s="1"/>
      <c r="G303" s="1"/>
      <c r="H303" s="1"/>
      <c r="I303" s="1"/>
      <c r="J303" s="1"/>
      <c r="K303" s="1"/>
      <c r="L303" s="1"/>
      <c r="M303" s="1"/>
    </row>
    <row r="304" spans="3:13" ht="15" customHeight="1">
      <c r="C304" s="8" t="s">
        <v>283</v>
      </c>
      <c r="E304" s="3" t="s">
        <v>464</v>
      </c>
      <c r="F304" s="1" t="s">
        <v>191</v>
      </c>
      <c r="G304" s="1" t="s">
        <v>468</v>
      </c>
      <c r="H304" s="1" t="s">
        <v>469</v>
      </c>
      <c r="I304" s="1" t="s">
        <v>42</v>
      </c>
      <c r="J304" s="1" t="s">
        <v>484</v>
      </c>
      <c r="K304" s="1" t="s">
        <v>572</v>
      </c>
      <c r="L304" s="1" t="s">
        <v>803</v>
      </c>
      <c r="M304" s="1" t="s">
        <v>799</v>
      </c>
    </row>
    <row r="305" spans="5:37" ht="15" customHeight="1">
      <c r="E305" s="5"/>
      <c r="F305" s="167" t="s">
        <v>804</v>
      </c>
      <c r="G305" s="164"/>
      <c r="H305" s="164"/>
      <c r="I305" s="164"/>
      <c r="J305" s="164"/>
      <c r="K305" s="164"/>
      <c r="L305" s="164"/>
      <c r="M305" s="164"/>
      <c r="N305" s="164"/>
      <c r="O305" s="164"/>
      <c r="P305" s="164"/>
      <c r="Q305" s="164"/>
      <c r="R305" s="164"/>
      <c r="S305" s="164"/>
      <c r="T305" s="164"/>
      <c r="U305" s="161"/>
      <c r="V305" s="167" t="s">
        <v>805</v>
      </c>
      <c r="W305" s="164"/>
      <c r="X305" s="164"/>
      <c r="Y305" s="164"/>
      <c r="Z305" s="164"/>
      <c r="AA305" s="164"/>
      <c r="AB305" s="164"/>
      <c r="AC305" s="164"/>
      <c r="AD305" s="164"/>
      <c r="AE305" s="164"/>
      <c r="AF305" s="164"/>
      <c r="AG305" s="164"/>
      <c r="AH305" s="164"/>
      <c r="AI305" s="164"/>
      <c r="AJ305" s="164"/>
      <c r="AK305" s="161"/>
    </row>
    <row r="306" spans="5:37" ht="15" customHeight="1">
      <c r="E306" s="5"/>
      <c r="F306" s="371" t="s">
        <v>806</v>
      </c>
      <c r="G306" s="299"/>
      <c r="H306" s="299"/>
      <c r="I306" s="299"/>
      <c r="J306" s="299"/>
      <c r="K306" s="299"/>
      <c r="L306" s="299"/>
      <c r="M306" s="299"/>
      <c r="N306" s="299"/>
      <c r="O306" s="299"/>
      <c r="P306" s="299"/>
      <c r="Q306" s="299"/>
      <c r="R306" s="372"/>
      <c r="S306" s="240" t="s">
        <v>137</v>
      </c>
      <c r="T306" s="241"/>
      <c r="U306" s="242"/>
      <c r="V306" s="371" t="s">
        <v>811</v>
      </c>
      <c r="W306" s="299"/>
      <c r="X306" s="299"/>
      <c r="Y306" s="299"/>
      <c r="Z306" s="299"/>
      <c r="AA306" s="299"/>
      <c r="AB306" s="299"/>
      <c r="AC306" s="299"/>
      <c r="AD306" s="299"/>
      <c r="AE306" s="299"/>
      <c r="AF306" s="299"/>
      <c r="AG306" s="299"/>
      <c r="AH306" s="372"/>
      <c r="AI306" s="240" t="s">
        <v>137</v>
      </c>
      <c r="AJ306" s="241"/>
      <c r="AK306" s="242"/>
    </row>
    <row r="307" spans="5:37" ht="15" customHeight="1">
      <c r="E307" s="5"/>
      <c r="F307" s="371" t="s">
        <v>807</v>
      </c>
      <c r="G307" s="299"/>
      <c r="H307" s="299"/>
      <c r="I307" s="299"/>
      <c r="J307" s="299"/>
      <c r="K307" s="299"/>
      <c r="L307" s="299"/>
      <c r="M307" s="299"/>
      <c r="N307" s="299"/>
      <c r="O307" s="299"/>
      <c r="P307" s="299"/>
      <c r="Q307" s="299"/>
      <c r="R307" s="372"/>
      <c r="S307" s="240" t="s">
        <v>137</v>
      </c>
      <c r="T307" s="241"/>
      <c r="U307" s="242"/>
      <c r="V307" s="371" t="s">
        <v>812</v>
      </c>
      <c r="W307" s="299"/>
      <c r="X307" s="299"/>
      <c r="Y307" s="299"/>
      <c r="Z307" s="299"/>
      <c r="AA307" s="299"/>
      <c r="AB307" s="299"/>
      <c r="AC307" s="299"/>
      <c r="AD307" s="299"/>
      <c r="AE307" s="299"/>
      <c r="AF307" s="299"/>
      <c r="AG307" s="299"/>
      <c r="AH307" s="372"/>
      <c r="AI307" s="240" t="s">
        <v>137</v>
      </c>
      <c r="AJ307" s="241"/>
      <c r="AK307" s="242"/>
    </row>
    <row r="308" spans="5:37" ht="15" customHeight="1">
      <c r="E308" s="5"/>
      <c r="F308" s="371" t="s">
        <v>808</v>
      </c>
      <c r="G308" s="299"/>
      <c r="H308" s="299"/>
      <c r="I308" s="299"/>
      <c r="J308" s="299"/>
      <c r="K308" s="299"/>
      <c r="L308" s="299"/>
      <c r="M308" s="299"/>
      <c r="N308" s="299"/>
      <c r="O308" s="299"/>
      <c r="P308" s="299"/>
      <c r="Q308" s="299"/>
      <c r="R308" s="372"/>
      <c r="S308" s="240" t="s">
        <v>137</v>
      </c>
      <c r="T308" s="241"/>
      <c r="U308" s="242"/>
      <c r="V308" s="371" t="s">
        <v>813</v>
      </c>
      <c r="W308" s="299"/>
      <c r="X308" s="299"/>
      <c r="Y308" s="299"/>
      <c r="Z308" s="299"/>
      <c r="AA308" s="299"/>
      <c r="AB308" s="299"/>
      <c r="AC308" s="299"/>
      <c r="AD308" s="299"/>
      <c r="AE308" s="299"/>
      <c r="AF308" s="299"/>
      <c r="AG308" s="299"/>
      <c r="AH308" s="372"/>
      <c r="AI308" s="240" t="s">
        <v>137</v>
      </c>
      <c r="AJ308" s="241"/>
      <c r="AK308" s="242"/>
    </row>
    <row r="309" spans="5:37" ht="15" customHeight="1">
      <c r="E309" s="5"/>
      <c r="F309" s="371" t="s">
        <v>809</v>
      </c>
      <c r="G309" s="299"/>
      <c r="H309" s="299"/>
      <c r="I309" s="299"/>
      <c r="J309" s="299"/>
      <c r="K309" s="299"/>
      <c r="L309" s="299"/>
      <c r="M309" s="299"/>
      <c r="N309" s="299"/>
      <c r="O309" s="299"/>
      <c r="P309" s="299"/>
      <c r="Q309" s="299"/>
      <c r="R309" s="372"/>
      <c r="S309" s="240" t="s">
        <v>137</v>
      </c>
      <c r="T309" s="241"/>
      <c r="U309" s="242"/>
      <c r="V309" s="167" t="s">
        <v>814</v>
      </c>
      <c r="W309" s="164"/>
      <c r="X309" s="164"/>
      <c r="Y309" s="164"/>
      <c r="Z309" s="164"/>
      <c r="AA309" s="164"/>
      <c r="AB309" s="164"/>
      <c r="AC309" s="164"/>
      <c r="AD309" s="164"/>
      <c r="AE309" s="164"/>
      <c r="AF309" s="164"/>
      <c r="AG309" s="164"/>
      <c r="AH309" s="161"/>
      <c r="AI309" s="184" t="s">
        <v>997</v>
      </c>
      <c r="AJ309" s="392"/>
      <c r="AK309" s="393"/>
    </row>
    <row r="310" spans="5:37" ht="15" customHeight="1">
      <c r="E310" s="5"/>
      <c r="F310" s="371" t="s">
        <v>810</v>
      </c>
      <c r="G310" s="299"/>
      <c r="H310" s="299"/>
      <c r="I310" s="299"/>
      <c r="J310" s="299"/>
      <c r="K310" s="299"/>
      <c r="L310" s="299"/>
      <c r="M310" s="299"/>
      <c r="N310" s="299"/>
      <c r="O310" s="299"/>
      <c r="P310" s="299"/>
      <c r="Q310" s="299"/>
      <c r="R310" s="372"/>
      <c r="S310" s="240" t="s">
        <v>137</v>
      </c>
      <c r="T310" s="241"/>
      <c r="U310" s="242"/>
      <c r="V310" s="167" t="s">
        <v>814</v>
      </c>
      <c r="W310" s="164"/>
      <c r="X310" s="164"/>
      <c r="Y310" s="164"/>
      <c r="Z310" s="164"/>
      <c r="AA310" s="164"/>
      <c r="AB310" s="164"/>
      <c r="AC310" s="164"/>
      <c r="AD310" s="164"/>
      <c r="AE310" s="164"/>
      <c r="AF310" s="164"/>
      <c r="AG310" s="164"/>
      <c r="AH310" s="161"/>
      <c r="AI310" s="184" t="s">
        <v>997</v>
      </c>
      <c r="AJ310" s="392"/>
      <c r="AK310" s="393"/>
    </row>
    <row r="311" spans="5:37" ht="15" customHeight="1">
      <c r="E311" s="5"/>
      <c r="F311" s="399" t="s">
        <v>815</v>
      </c>
      <c r="G311" s="301"/>
      <c r="H311" s="301"/>
      <c r="I311" s="301"/>
      <c r="J311" s="301"/>
      <c r="K311" s="301"/>
      <c r="L311" s="301"/>
      <c r="M311" s="301"/>
      <c r="N311" s="301"/>
      <c r="O311" s="301"/>
      <c r="P311" s="301"/>
      <c r="Q311" s="301"/>
      <c r="R311" s="400"/>
      <c r="S311" s="226" t="s">
        <v>137</v>
      </c>
      <c r="T311" s="227"/>
      <c r="U311" s="228"/>
      <c r="V311" s="399" t="s">
        <v>817</v>
      </c>
      <c r="W311" s="301"/>
      <c r="X311" s="301"/>
      <c r="Y311" s="301"/>
      <c r="Z311" s="301"/>
      <c r="AA311" s="301"/>
      <c r="AB311" s="301"/>
      <c r="AC311" s="301"/>
      <c r="AD311" s="301"/>
      <c r="AE311" s="301"/>
      <c r="AF311" s="301"/>
      <c r="AG311" s="301"/>
      <c r="AH311" s="400"/>
      <c r="AI311" s="226" t="s">
        <v>137</v>
      </c>
      <c r="AJ311" s="227"/>
      <c r="AK311" s="228"/>
    </row>
    <row r="312" spans="5:37" ht="15" customHeight="1">
      <c r="E312" s="5"/>
      <c r="F312" s="62" t="s">
        <v>51</v>
      </c>
      <c r="G312" s="397" t="s">
        <v>178</v>
      </c>
      <c r="H312" s="397"/>
      <c r="I312" s="397"/>
      <c r="J312" s="397"/>
      <c r="K312" s="397"/>
      <c r="L312" s="397"/>
      <c r="M312" s="397"/>
      <c r="N312" s="397"/>
      <c r="O312" s="397"/>
      <c r="P312" s="397"/>
      <c r="Q312" s="397"/>
      <c r="R312" s="63" t="s">
        <v>52</v>
      </c>
      <c r="S312" s="394"/>
      <c r="T312" s="395"/>
      <c r="U312" s="396"/>
      <c r="V312" s="71" t="s">
        <v>51</v>
      </c>
      <c r="W312" s="398" t="s">
        <v>179</v>
      </c>
      <c r="X312" s="398"/>
      <c r="Y312" s="398"/>
      <c r="Z312" s="398"/>
      <c r="AA312" s="398"/>
      <c r="AB312" s="398"/>
      <c r="AC312" s="398"/>
      <c r="AD312" s="398"/>
      <c r="AE312" s="398"/>
      <c r="AF312" s="398"/>
      <c r="AG312" s="398"/>
      <c r="AH312" s="72" t="s">
        <v>52</v>
      </c>
      <c r="AI312" s="394"/>
      <c r="AJ312" s="395"/>
      <c r="AK312" s="396"/>
    </row>
    <row r="313" spans="5:37" ht="15" customHeight="1">
      <c r="E313" s="5"/>
      <c r="F313" s="399" t="s">
        <v>816</v>
      </c>
      <c r="G313" s="301"/>
      <c r="H313" s="301"/>
      <c r="I313" s="301"/>
      <c r="J313" s="301"/>
      <c r="K313" s="301"/>
      <c r="L313" s="301"/>
      <c r="M313" s="301"/>
      <c r="N313" s="301"/>
      <c r="O313" s="301"/>
      <c r="P313" s="301"/>
      <c r="Q313" s="301"/>
      <c r="R313" s="400"/>
      <c r="S313" s="226" t="s">
        <v>155</v>
      </c>
      <c r="T313" s="227"/>
      <c r="U313" s="228"/>
      <c r="V313" s="399" t="s">
        <v>818</v>
      </c>
      <c r="W313" s="301"/>
      <c r="X313" s="301"/>
      <c r="Y313" s="301"/>
      <c r="Z313" s="301"/>
      <c r="AA313" s="301"/>
      <c r="AB313" s="301"/>
      <c r="AC313" s="301"/>
      <c r="AD313" s="301"/>
      <c r="AE313" s="301"/>
      <c r="AF313" s="301"/>
      <c r="AG313" s="301"/>
      <c r="AH313" s="400"/>
      <c r="AI313" s="226" t="s">
        <v>155</v>
      </c>
      <c r="AJ313" s="227"/>
      <c r="AK313" s="228"/>
    </row>
    <row r="314" spans="5:37" ht="15" customHeight="1">
      <c r="E314" s="5"/>
      <c r="F314" s="62" t="s">
        <v>51</v>
      </c>
      <c r="G314" s="403"/>
      <c r="H314" s="403"/>
      <c r="I314" s="403"/>
      <c r="J314" s="403"/>
      <c r="K314" s="403"/>
      <c r="L314" s="403"/>
      <c r="M314" s="403"/>
      <c r="N314" s="403"/>
      <c r="O314" s="403"/>
      <c r="P314" s="403"/>
      <c r="Q314" s="403"/>
      <c r="R314" s="63" t="s">
        <v>52</v>
      </c>
      <c r="S314" s="394"/>
      <c r="T314" s="395"/>
      <c r="U314" s="396"/>
      <c r="V314" s="62" t="s">
        <v>51</v>
      </c>
      <c r="W314" s="397"/>
      <c r="X314" s="397"/>
      <c r="Y314" s="397"/>
      <c r="Z314" s="397"/>
      <c r="AA314" s="397"/>
      <c r="AB314" s="397"/>
      <c r="AC314" s="397"/>
      <c r="AD314" s="397"/>
      <c r="AE314" s="397"/>
      <c r="AF314" s="397"/>
      <c r="AG314" s="397"/>
      <c r="AH314" s="63" t="s">
        <v>52</v>
      </c>
      <c r="AI314" s="394"/>
      <c r="AJ314" s="395"/>
      <c r="AK314" s="396"/>
    </row>
    <row r="315" spans="6:11" ht="15" customHeight="1">
      <c r="F315" s="1" t="s">
        <v>249</v>
      </c>
      <c r="G315" s="1" t="s">
        <v>257</v>
      </c>
      <c r="H315" s="1" t="s">
        <v>277</v>
      </c>
      <c r="I315" s="1" t="s">
        <v>226</v>
      </c>
      <c r="J315" s="1" t="s">
        <v>278</v>
      </c>
      <c r="K315" s="1" t="s">
        <v>250</v>
      </c>
    </row>
    <row r="316" spans="7:30" s="9" customFormat="1" ht="15" customHeight="1">
      <c r="G316" s="9" t="s">
        <v>66</v>
      </c>
      <c r="I316" s="9" t="s">
        <v>484</v>
      </c>
      <c r="J316" s="9" t="s">
        <v>572</v>
      </c>
      <c r="K316" s="9" t="s">
        <v>44</v>
      </c>
      <c r="L316" s="9" t="s">
        <v>25</v>
      </c>
      <c r="M316" s="9" t="s">
        <v>464</v>
      </c>
      <c r="N316" s="9" t="s">
        <v>465</v>
      </c>
      <c r="O316" s="9" t="s">
        <v>468</v>
      </c>
      <c r="P316" s="9" t="s">
        <v>469</v>
      </c>
      <c r="Q316" s="9" t="s">
        <v>42</v>
      </c>
      <c r="R316" s="9" t="s">
        <v>803</v>
      </c>
      <c r="S316" s="9" t="s">
        <v>799</v>
      </c>
      <c r="T316" s="9" t="s">
        <v>26</v>
      </c>
      <c r="U316" s="9" t="s">
        <v>138</v>
      </c>
      <c r="V316" s="9" t="s">
        <v>436</v>
      </c>
      <c r="W316" s="9" t="s">
        <v>43</v>
      </c>
      <c r="X316" s="9" t="s">
        <v>403</v>
      </c>
      <c r="Y316" s="9" t="s">
        <v>412</v>
      </c>
      <c r="Z316" s="9" t="s">
        <v>44</v>
      </c>
      <c r="AA316" s="9" t="s">
        <v>25</v>
      </c>
      <c r="AB316" s="9" t="s">
        <v>45</v>
      </c>
      <c r="AC316" s="9" t="s">
        <v>46</v>
      </c>
      <c r="AD316" s="9" t="s">
        <v>47</v>
      </c>
    </row>
    <row r="317" spans="7:37" s="9" customFormat="1" ht="15" customHeight="1">
      <c r="G317" s="9" t="s">
        <v>48</v>
      </c>
      <c r="I317" s="9" t="s">
        <v>732</v>
      </c>
      <c r="J317" s="9" t="s">
        <v>829</v>
      </c>
      <c r="K317" s="9" t="s">
        <v>53</v>
      </c>
      <c r="L317" s="9" t="s">
        <v>895</v>
      </c>
      <c r="M317" s="9" t="s">
        <v>460</v>
      </c>
      <c r="N317" s="9" t="s">
        <v>461</v>
      </c>
      <c r="O317" s="9" t="s">
        <v>406</v>
      </c>
      <c r="P317" s="9" t="s">
        <v>462</v>
      </c>
      <c r="Q317" s="9" t="s">
        <v>450</v>
      </c>
      <c r="R317" s="9" t="s">
        <v>42</v>
      </c>
      <c r="S317" s="9" t="s">
        <v>464</v>
      </c>
      <c r="T317" s="9" t="s">
        <v>465</v>
      </c>
      <c r="U317" s="9" t="s">
        <v>468</v>
      </c>
      <c r="V317" s="9" t="s">
        <v>469</v>
      </c>
      <c r="W317" s="9" t="s">
        <v>26</v>
      </c>
      <c r="X317" s="9" t="s">
        <v>731</v>
      </c>
      <c r="Y317" s="9" t="s">
        <v>24</v>
      </c>
      <c r="Z317" s="9" t="s">
        <v>54</v>
      </c>
      <c r="AA317" s="9" t="s">
        <v>40</v>
      </c>
      <c r="AB317" s="9" t="s">
        <v>895</v>
      </c>
      <c r="AC317" s="9" t="s">
        <v>819</v>
      </c>
      <c r="AD317" s="9" t="s">
        <v>42</v>
      </c>
      <c r="AE317" s="9" t="s">
        <v>449</v>
      </c>
      <c r="AF317" s="9" t="s">
        <v>450</v>
      </c>
      <c r="AG317" s="9" t="s">
        <v>451</v>
      </c>
      <c r="AH317" s="9" t="s">
        <v>452</v>
      </c>
      <c r="AI317" s="9" t="s">
        <v>42</v>
      </c>
      <c r="AJ317" s="9" t="s">
        <v>464</v>
      </c>
      <c r="AK317" s="9" t="s">
        <v>465</v>
      </c>
    </row>
    <row r="318" spans="8:22" s="9" customFormat="1" ht="15" customHeight="1">
      <c r="H318" s="9" t="s">
        <v>468</v>
      </c>
      <c r="I318" s="9" t="s">
        <v>469</v>
      </c>
      <c r="J318" s="9" t="s">
        <v>46</v>
      </c>
      <c r="K318" s="9" t="s">
        <v>820</v>
      </c>
      <c r="L318" s="9" t="s">
        <v>830</v>
      </c>
      <c r="M318" s="9" t="s">
        <v>470</v>
      </c>
      <c r="N318" s="9" t="s">
        <v>471</v>
      </c>
      <c r="O318" s="9" t="s">
        <v>734</v>
      </c>
      <c r="P318" s="9" t="s">
        <v>42</v>
      </c>
      <c r="Q318" s="9" t="s">
        <v>46</v>
      </c>
      <c r="R318" s="9" t="s">
        <v>44</v>
      </c>
      <c r="S318" s="9" t="s">
        <v>25</v>
      </c>
      <c r="T318" s="9" t="s">
        <v>993</v>
      </c>
      <c r="U318" s="9" t="s">
        <v>994</v>
      </c>
      <c r="V318" s="9" t="s">
        <v>995</v>
      </c>
    </row>
    <row r="321" spans="3:19" ht="15" customHeight="1">
      <c r="C321" s="8" t="s">
        <v>340</v>
      </c>
      <c r="E321" s="1" t="s">
        <v>464</v>
      </c>
      <c r="F321" s="1" t="s">
        <v>465</v>
      </c>
      <c r="G321" s="1" t="s">
        <v>468</v>
      </c>
      <c r="H321" s="1" t="s">
        <v>469</v>
      </c>
      <c r="I321" s="1" t="s">
        <v>42</v>
      </c>
      <c r="J321" s="1" t="s">
        <v>799</v>
      </c>
      <c r="K321" s="1" t="s">
        <v>800</v>
      </c>
      <c r="L321" s="1" t="s">
        <v>895</v>
      </c>
      <c r="M321" s="1" t="s">
        <v>438</v>
      </c>
      <c r="N321" s="1" t="s">
        <v>481</v>
      </c>
      <c r="O321" s="1" t="s">
        <v>895</v>
      </c>
      <c r="P321" s="1" t="s">
        <v>484</v>
      </c>
      <c r="Q321" s="1" t="s">
        <v>572</v>
      </c>
      <c r="R321" s="1" t="s">
        <v>455</v>
      </c>
      <c r="S321" s="1" t="s">
        <v>486</v>
      </c>
    </row>
    <row r="322" spans="4:12" ht="15" customHeight="1">
      <c r="D322" s="1" t="s">
        <v>482</v>
      </c>
      <c r="F322" s="1" t="s">
        <v>821</v>
      </c>
      <c r="G322" s="1" t="s">
        <v>389</v>
      </c>
      <c r="H322" s="1" t="s">
        <v>619</v>
      </c>
      <c r="I322" s="1" t="s">
        <v>626</v>
      </c>
      <c r="J322" s="1" t="s">
        <v>577</v>
      </c>
      <c r="K322" s="1" t="s">
        <v>772</v>
      </c>
      <c r="L322" s="1" t="s">
        <v>773</v>
      </c>
    </row>
    <row r="323" spans="5:29" ht="15" customHeight="1">
      <c r="E323" s="8" t="s">
        <v>822</v>
      </c>
      <c r="G323" s="1" t="s">
        <v>821</v>
      </c>
      <c r="H323" s="1" t="s">
        <v>619</v>
      </c>
      <c r="I323" s="1" t="s">
        <v>530</v>
      </c>
      <c r="K323" s="1" t="s">
        <v>249</v>
      </c>
      <c r="L323" s="1" t="s">
        <v>289</v>
      </c>
      <c r="M323" s="1" t="s">
        <v>290</v>
      </c>
      <c r="N323" s="264">
        <v>1</v>
      </c>
      <c r="O323" s="264"/>
      <c r="P323" s="264"/>
      <c r="Q323" s="1" t="s">
        <v>1040</v>
      </c>
      <c r="U323" s="1" t="s">
        <v>249</v>
      </c>
      <c r="V323" s="1" t="s">
        <v>291</v>
      </c>
      <c r="W323" s="1" t="s">
        <v>289</v>
      </c>
      <c r="X323" s="1" t="s">
        <v>290</v>
      </c>
      <c r="Y323" s="1"/>
      <c r="Z323" s="264">
        <v>2</v>
      </c>
      <c r="AA323" s="264"/>
      <c r="AB323" s="264"/>
      <c r="AC323" s="1" t="s">
        <v>1040</v>
      </c>
    </row>
    <row r="324" spans="5:29" s="73" customFormat="1" ht="6" customHeight="1">
      <c r="E324" s="5"/>
      <c r="G324" s="3"/>
      <c r="H324" s="3"/>
      <c r="I324" s="3"/>
      <c r="J324" s="3"/>
      <c r="K324" s="3"/>
      <c r="L324" s="3"/>
      <c r="M324" s="3"/>
      <c r="N324" s="74"/>
      <c r="O324" s="74"/>
      <c r="P324" s="74"/>
      <c r="Q324" s="3"/>
      <c r="U324" s="3"/>
      <c r="V324" s="3"/>
      <c r="W324" s="3"/>
      <c r="X324" s="3"/>
      <c r="Y324" s="3"/>
      <c r="Z324" s="74"/>
      <c r="AA324" s="74"/>
      <c r="AB324" s="74"/>
      <c r="AC324" s="3"/>
    </row>
    <row r="325" spans="5:34" ht="15" customHeight="1">
      <c r="E325" s="8" t="s">
        <v>823</v>
      </c>
      <c r="G325" s="1" t="s">
        <v>389</v>
      </c>
      <c r="H325" s="1" t="s">
        <v>619</v>
      </c>
      <c r="I325" s="1" t="s">
        <v>530</v>
      </c>
      <c r="AH325" s="10" t="s">
        <v>1002</v>
      </c>
    </row>
    <row r="326" spans="6:37" ht="15" customHeight="1">
      <c r="F326" s="289" t="s">
        <v>1006</v>
      </c>
      <c r="G326" s="290"/>
      <c r="H326" s="290"/>
      <c r="I326" s="290"/>
      <c r="J326" s="290"/>
      <c r="K326" s="290"/>
      <c r="L326" s="290"/>
      <c r="M326" s="291"/>
      <c r="N326" s="526" t="s">
        <v>1007</v>
      </c>
      <c r="O326" s="527"/>
      <c r="P326" s="527"/>
      <c r="Q326" s="527"/>
      <c r="R326" s="527"/>
      <c r="S326" s="527"/>
      <c r="T326" s="527"/>
      <c r="U326" s="527"/>
      <c r="V326" s="527"/>
      <c r="W326" s="527"/>
      <c r="X326" s="527"/>
      <c r="Y326" s="527"/>
      <c r="Z326" s="527"/>
      <c r="AA326" s="527"/>
      <c r="AB326" s="527"/>
      <c r="AC326" s="527"/>
      <c r="AD326" s="527"/>
      <c r="AE326" s="527"/>
      <c r="AF326" s="527"/>
      <c r="AG326" s="381"/>
      <c r="AH326" s="528" t="s">
        <v>1008</v>
      </c>
      <c r="AI326" s="470"/>
      <c r="AJ326" s="470"/>
      <c r="AK326" s="471"/>
    </row>
    <row r="327" spans="6:37" ht="15" customHeight="1">
      <c r="F327" s="292"/>
      <c r="G327" s="293"/>
      <c r="H327" s="293"/>
      <c r="I327" s="293"/>
      <c r="J327" s="293"/>
      <c r="K327" s="293"/>
      <c r="L327" s="293"/>
      <c r="M327" s="294"/>
      <c r="N327" s="526" t="s">
        <v>1009</v>
      </c>
      <c r="O327" s="526"/>
      <c r="P327" s="526"/>
      <c r="Q327" s="167"/>
      <c r="R327" s="167" t="s">
        <v>1010</v>
      </c>
      <c r="S327" s="164"/>
      <c r="T327" s="164"/>
      <c r="U327" s="161"/>
      <c r="V327" s="167" t="s">
        <v>1011</v>
      </c>
      <c r="W327" s="164"/>
      <c r="X327" s="164"/>
      <c r="Y327" s="161"/>
      <c r="Z327" s="526" t="s">
        <v>1012</v>
      </c>
      <c r="AA327" s="526"/>
      <c r="AB327" s="526"/>
      <c r="AC327" s="526"/>
      <c r="AD327" s="161" t="s">
        <v>1013</v>
      </c>
      <c r="AE327" s="526"/>
      <c r="AF327" s="526"/>
      <c r="AG327" s="167"/>
      <c r="AH327" s="472"/>
      <c r="AI327" s="473"/>
      <c r="AJ327" s="473"/>
      <c r="AK327" s="474"/>
    </row>
    <row r="328" spans="6:37" ht="15" customHeight="1">
      <c r="F328" s="405" t="s">
        <v>1014</v>
      </c>
      <c r="G328" s="405"/>
      <c r="H328" s="406" t="s">
        <v>1015</v>
      </c>
      <c r="I328" s="406"/>
      <c r="J328" s="406"/>
      <c r="K328" s="406"/>
      <c r="L328" s="406"/>
      <c r="M328" s="407"/>
      <c r="N328" s="404">
        <v>1</v>
      </c>
      <c r="O328" s="273"/>
      <c r="P328" s="39" t="s">
        <v>308</v>
      </c>
      <c r="Q328" s="40"/>
      <c r="R328" s="404">
        <v>0</v>
      </c>
      <c r="S328" s="273"/>
      <c r="T328" s="39" t="s">
        <v>308</v>
      </c>
      <c r="U328" s="40"/>
      <c r="V328" s="404">
        <v>0</v>
      </c>
      <c r="W328" s="273"/>
      <c r="X328" s="39" t="s">
        <v>308</v>
      </c>
      <c r="Y328" s="40"/>
      <c r="Z328" s="404">
        <v>1</v>
      </c>
      <c r="AA328" s="273"/>
      <c r="AB328" s="39" t="s">
        <v>308</v>
      </c>
      <c r="AC328" s="40"/>
      <c r="AD328" s="404">
        <v>1</v>
      </c>
      <c r="AE328" s="273"/>
      <c r="AF328" s="39" t="s">
        <v>308</v>
      </c>
      <c r="AG328" s="40"/>
      <c r="AH328" s="404">
        <v>9</v>
      </c>
      <c r="AI328" s="273"/>
      <c r="AJ328" s="39" t="s">
        <v>308</v>
      </c>
      <c r="AK328" s="41"/>
    </row>
    <row r="329" spans="6:37" ht="15" customHeight="1">
      <c r="F329" s="405"/>
      <c r="G329" s="405"/>
      <c r="H329" s="408" t="s">
        <v>1016</v>
      </c>
      <c r="I329" s="408"/>
      <c r="J329" s="408"/>
      <c r="K329" s="408"/>
      <c r="L329" s="408"/>
      <c r="M329" s="409"/>
      <c r="N329" s="529">
        <v>1</v>
      </c>
      <c r="O329" s="530"/>
      <c r="P329" s="95" t="s">
        <v>308</v>
      </c>
      <c r="Q329" s="96" t="s">
        <v>1017</v>
      </c>
      <c r="R329" s="529">
        <v>0</v>
      </c>
      <c r="S329" s="530"/>
      <c r="T329" s="95" t="s">
        <v>308</v>
      </c>
      <c r="U329" s="96" t="s">
        <v>1017</v>
      </c>
      <c r="V329" s="529">
        <v>0</v>
      </c>
      <c r="W329" s="530"/>
      <c r="X329" s="95" t="s">
        <v>308</v>
      </c>
      <c r="Y329" s="96" t="s">
        <v>1017</v>
      </c>
      <c r="Z329" s="529">
        <v>1</v>
      </c>
      <c r="AA329" s="530"/>
      <c r="AB329" s="95" t="s">
        <v>308</v>
      </c>
      <c r="AC329" s="96" t="s">
        <v>1017</v>
      </c>
      <c r="AD329" s="529">
        <v>1</v>
      </c>
      <c r="AE329" s="530"/>
      <c r="AF329" s="95" t="s">
        <v>308</v>
      </c>
      <c r="AG329" s="96" t="s">
        <v>1017</v>
      </c>
      <c r="AH329" s="529">
        <v>7</v>
      </c>
      <c r="AI329" s="530"/>
      <c r="AJ329" s="95" t="s">
        <v>308</v>
      </c>
      <c r="AK329" s="96" t="s">
        <v>1017</v>
      </c>
    </row>
    <row r="330" spans="6:37" ht="25.5" customHeight="1">
      <c r="F330" s="405"/>
      <c r="G330" s="405"/>
      <c r="H330" s="410" t="s">
        <v>1018</v>
      </c>
      <c r="I330" s="287"/>
      <c r="J330" s="287"/>
      <c r="K330" s="287"/>
      <c r="L330" s="287"/>
      <c r="M330" s="288"/>
      <c r="N330" s="223" t="s">
        <v>1019</v>
      </c>
      <c r="O330" s="224"/>
      <c r="P330" s="224"/>
      <c r="Q330" s="225"/>
      <c r="R330" s="223" t="s">
        <v>996</v>
      </c>
      <c r="S330" s="224"/>
      <c r="T330" s="224"/>
      <c r="U330" s="225"/>
      <c r="V330" s="223" t="s">
        <v>996</v>
      </c>
      <c r="W330" s="224"/>
      <c r="X330" s="224"/>
      <c r="Y330" s="225"/>
      <c r="Z330" s="223" t="s">
        <v>996</v>
      </c>
      <c r="AA330" s="224"/>
      <c r="AB330" s="224"/>
      <c r="AC330" s="225"/>
      <c r="AD330" s="223" t="s">
        <v>996</v>
      </c>
      <c r="AE330" s="224"/>
      <c r="AF330" s="224"/>
      <c r="AG330" s="225"/>
      <c r="AH330" s="218">
        <f>IF((AH328+AH332)=0,"",AH329/(AH328+AH332))</f>
        <v>0.7777777777777778</v>
      </c>
      <c r="AI330" s="219"/>
      <c r="AJ330" s="219"/>
      <c r="AK330" s="220"/>
    </row>
    <row r="331" spans="6:37" ht="15" customHeight="1">
      <c r="F331" s="405"/>
      <c r="G331" s="405"/>
      <c r="H331" s="181" t="s">
        <v>1020</v>
      </c>
      <c r="I331" s="181"/>
      <c r="J331" s="181"/>
      <c r="K331" s="181"/>
      <c r="L331" s="181"/>
      <c r="M331" s="177"/>
      <c r="N331" s="411">
        <v>0</v>
      </c>
      <c r="O331" s="412"/>
      <c r="P331" s="39" t="s">
        <v>308</v>
      </c>
      <c r="Q331" s="40"/>
      <c r="R331" s="413">
        <v>0</v>
      </c>
      <c r="S331" s="274"/>
      <c r="T331" s="39" t="s">
        <v>308</v>
      </c>
      <c r="U331" s="40"/>
      <c r="V331" s="413">
        <v>0</v>
      </c>
      <c r="W331" s="274"/>
      <c r="X331" s="39" t="s">
        <v>308</v>
      </c>
      <c r="Y331" s="109"/>
      <c r="Z331" s="413">
        <v>0</v>
      </c>
      <c r="AA331" s="274"/>
      <c r="AB331" s="39" t="s">
        <v>308</v>
      </c>
      <c r="AC331" s="40"/>
      <c r="AD331" s="413">
        <v>0</v>
      </c>
      <c r="AE331" s="274"/>
      <c r="AF331" s="39" t="s">
        <v>308</v>
      </c>
      <c r="AG331" s="40"/>
      <c r="AH331" s="413">
        <v>0</v>
      </c>
      <c r="AI331" s="274"/>
      <c r="AJ331" s="39" t="s">
        <v>308</v>
      </c>
      <c r="AK331" s="41"/>
    </row>
    <row r="332" spans="6:37" ht="15" customHeight="1">
      <c r="F332" s="405"/>
      <c r="G332" s="405"/>
      <c r="H332" s="221" t="s">
        <v>1021</v>
      </c>
      <c r="I332" s="221"/>
      <c r="J332" s="221"/>
      <c r="K332" s="221"/>
      <c r="L332" s="221"/>
      <c r="M332" s="222"/>
      <c r="N332" s="401">
        <v>0</v>
      </c>
      <c r="O332" s="402"/>
      <c r="P332" s="48" t="s">
        <v>308</v>
      </c>
      <c r="Q332" s="96" t="s">
        <v>1017</v>
      </c>
      <c r="R332" s="401">
        <v>0</v>
      </c>
      <c r="S332" s="402"/>
      <c r="T332" s="48" t="s">
        <v>308</v>
      </c>
      <c r="U332" s="96" t="s">
        <v>1017</v>
      </c>
      <c r="V332" s="401">
        <v>0</v>
      </c>
      <c r="W332" s="402"/>
      <c r="X332" s="48" t="s">
        <v>308</v>
      </c>
      <c r="Y332" s="96" t="s">
        <v>1017</v>
      </c>
      <c r="Z332" s="401">
        <v>0</v>
      </c>
      <c r="AA332" s="402"/>
      <c r="AB332" s="48" t="s">
        <v>308</v>
      </c>
      <c r="AC332" s="96" t="s">
        <v>1017</v>
      </c>
      <c r="AD332" s="401">
        <v>0</v>
      </c>
      <c r="AE332" s="402"/>
      <c r="AF332" s="48" t="s">
        <v>308</v>
      </c>
      <c r="AG332" s="96" t="s">
        <v>1017</v>
      </c>
      <c r="AH332" s="401">
        <v>0</v>
      </c>
      <c r="AI332" s="402"/>
      <c r="AJ332" s="48" t="s">
        <v>308</v>
      </c>
      <c r="AK332" s="96" t="s">
        <v>1017</v>
      </c>
    </row>
    <row r="333" spans="6:37" ht="15" customHeight="1">
      <c r="F333" s="405"/>
      <c r="G333" s="405"/>
      <c r="H333" s="185" t="s">
        <v>1022</v>
      </c>
      <c r="I333" s="185"/>
      <c r="J333" s="185"/>
      <c r="K333" s="185"/>
      <c r="L333" s="185"/>
      <c r="M333" s="186"/>
      <c r="N333" s="373">
        <v>0</v>
      </c>
      <c r="O333" s="374"/>
      <c r="P333" s="45" t="s">
        <v>308</v>
      </c>
      <c r="Q333" s="12"/>
      <c r="R333" s="373">
        <v>0</v>
      </c>
      <c r="S333" s="374"/>
      <c r="T333" s="45" t="s">
        <v>308</v>
      </c>
      <c r="U333" s="12"/>
      <c r="V333" s="373">
        <v>0</v>
      </c>
      <c r="W333" s="374"/>
      <c r="X333" s="45" t="s">
        <v>308</v>
      </c>
      <c r="Y333" s="12"/>
      <c r="Z333" s="373">
        <v>0</v>
      </c>
      <c r="AA333" s="374"/>
      <c r="AB333" s="45" t="s">
        <v>308</v>
      </c>
      <c r="AC333" s="12"/>
      <c r="AD333" s="373">
        <v>0</v>
      </c>
      <c r="AE333" s="374"/>
      <c r="AF333" s="45" t="s">
        <v>308</v>
      </c>
      <c r="AG333" s="12"/>
      <c r="AH333" s="373">
        <v>0</v>
      </c>
      <c r="AI333" s="374"/>
      <c r="AJ333" s="45" t="s">
        <v>308</v>
      </c>
      <c r="AK333" s="13"/>
    </row>
    <row r="334" spans="6:37" ht="15" customHeight="1">
      <c r="F334" s="405"/>
      <c r="G334" s="405"/>
      <c r="H334" s="185" t="s">
        <v>1023</v>
      </c>
      <c r="I334" s="185"/>
      <c r="J334" s="185"/>
      <c r="K334" s="185"/>
      <c r="L334" s="185"/>
      <c r="M334" s="186"/>
      <c r="N334" s="165">
        <f>+IF((N328+N331+N333)=0,0,N328+N331+N333)</f>
        <v>1</v>
      </c>
      <c r="O334" s="166"/>
      <c r="P334" s="67" t="s">
        <v>308</v>
      </c>
      <c r="Q334" s="75"/>
      <c r="R334" s="165">
        <f>+IF((R328+R331+R333)=0,0,R328+R331+R333)</f>
        <v>0</v>
      </c>
      <c r="S334" s="166"/>
      <c r="T334" s="67" t="s">
        <v>308</v>
      </c>
      <c r="U334" s="75"/>
      <c r="V334" s="165">
        <f>+IF((V328+V331+V333)=0,0,V328+V331+V333)</f>
        <v>0</v>
      </c>
      <c r="W334" s="166"/>
      <c r="X334" s="67" t="s">
        <v>308</v>
      </c>
      <c r="Y334" s="75"/>
      <c r="Z334" s="165">
        <f>+IF((Z328+Z331+Z333)=0,0,Z328+Z331+Z333)</f>
        <v>1</v>
      </c>
      <c r="AA334" s="166"/>
      <c r="AB334" s="67" t="s">
        <v>308</v>
      </c>
      <c r="AC334" s="75"/>
      <c r="AD334" s="165">
        <f>+IF((AD328+AD331+AD333)=0,0,AD328+AD331+AD333)</f>
        <v>1</v>
      </c>
      <c r="AE334" s="166"/>
      <c r="AF334" s="67" t="s">
        <v>308</v>
      </c>
      <c r="AG334" s="75"/>
      <c r="AH334" s="165">
        <f>+IF((AH328+AH331+AH333)=0,0,AH328+AH331+AH333)</f>
        <v>9</v>
      </c>
      <c r="AI334" s="166"/>
      <c r="AJ334" s="67" t="s">
        <v>308</v>
      </c>
      <c r="AK334" s="76"/>
    </row>
    <row r="335" spans="6:37" ht="15" customHeight="1">
      <c r="F335" s="405"/>
      <c r="G335" s="405"/>
      <c r="H335" s="212" t="s">
        <v>1024</v>
      </c>
      <c r="I335" s="213"/>
      <c r="J335" s="213"/>
      <c r="K335" s="213"/>
      <c r="L335" s="213"/>
      <c r="M335" s="214"/>
      <c r="N335" s="215" t="s">
        <v>1019</v>
      </c>
      <c r="O335" s="215"/>
      <c r="P335" s="215"/>
      <c r="Q335" s="215"/>
      <c r="R335" s="215" t="s">
        <v>996</v>
      </c>
      <c r="S335" s="215"/>
      <c r="T335" s="215"/>
      <c r="U335" s="215"/>
      <c r="V335" s="215" t="s">
        <v>996</v>
      </c>
      <c r="W335" s="215"/>
      <c r="X335" s="215"/>
      <c r="Y335" s="215"/>
      <c r="Z335" s="215" t="s">
        <v>1019</v>
      </c>
      <c r="AA335" s="215"/>
      <c r="AB335" s="215"/>
      <c r="AC335" s="215"/>
      <c r="AD335" s="215" t="s">
        <v>1019</v>
      </c>
      <c r="AE335" s="215"/>
      <c r="AF335" s="215"/>
      <c r="AG335" s="215"/>
      <c r="AH335" s="216">
        <v>4</v>
      </c>
      <c r="AI335" s="217"/>
      <c r="AJ335" s="110" t="s">
        <v>308</v>
      </c>
      <c r="AK335" s="111"/>
    </row>
    <row r="336" spans="6:37" ht="15" customHeight="1">
      <c r="F336" s="405"/>
      <c r="G336" s="405"/>
      <c r="H336" s="221" t="s">
        <v>1025</v>
      </c>
      <c r="I336" s="221"/>
      <c r="J336" s="221"/>
      <c r="K336" s="221"/>
      <c r="L336" s="221"/>
      <c r="M336" s="222"/>
      <c r="N336" s="171" t="s">
        <v>1026</v>
      </c>
      <c r="O336" s="171"/>
      <c r="P336" s="171"/>
      <c r="Q336" s="171"/>
      <c r="R336" s="171" t="s">
        <v>996</v>
      </c>
      <c r="S336" s="171"/>
      <c r="T336" s="171"/>
      <c r="U336" s="171"/>
      <c r="V336" s="171" t="s">
        <v>996</v>
      </c>
      <c r="W336" s="171"/>
      <c r="X336" s="171"/>
      <c r="Y336" s="171"/>
      <c r="Z336" s="171" t="s">
        <v>1026</v>
      </c>
      <c r="AA336" s="171"/>
      <c r="AB336" s="171"/>
      <c r="AC336" s="171"/>
      <c r="AD336" s="171" t="s">
        <v>1026</v>
      </c>
      <c r="AE336" s="171"/>
      <c r="AF336" s="171"/>
      <c r="AG336" s="171"/>
      <c r="AH336" s="153">
        <f>IF(AH335="","",AH335/AH329)</f>
        <v>0.5714285714285714</v>
      </c>
      <c r="AI336" s="154"/>
      <c r="AJ336" s="154"/>
      <c r="AK336" s="155"/>
    </row>
    <row r="337" spans="6:11" ht="12" customHeight="1">
      <c r="F337" s="1" t="s">
        <v>249</v>
      </c>
      <c r="G337" s="1" t="s">
        <v>257</v>
      </c>
      <c r="H337" s="1" t="s">
        <v>277</v>
      </c>
      <c r="I337" s="1" t="s">
        <v>226</v>
      </c>
      <c r="J337" s="1" t="s">
        <v>278</v>
      </c>
      <c r="K337" s="1" t="s">
        <v>250</v>
      </c>
    </row>
    <row r="338" spans="7:37" s="9" customFormat="1" ht="12" customHeight="1">
      <c r="G338" s="9" t="s">
        <v>66</v>
      </c>
      <c r="I338" s="9" t="s">
        <v>386</v>
      </c>
      <c r="J338" s="9" t="s">
        <v>387</v>
      </c>
      <c r="K338" s="9" t="s">
        <v>453</v>
      </c>
      <c r="L338" s="9" t="s">
        <v>457</v>
      </c>
      <c r="M338" s="9" t="s">
        <v>539</v>
      </c>
      <c r="N338" s="9" t="s">
        <v>387</v>
      </c>
      <c r="O338" s="9" t="s">
        <v>389</v>
      </c>
      <c r="P338" s="9" t="s">
        <v>619</v>
      </c>
      <c r="Q338" s="9" t="s">
        <v>42</v>
      </c>
      <c r="R338" s="9" t="s">
        <v>449</v>
      </c>
      <c r="S338" s="9" t="s">
        <v>450</v>
      </c>
      <c r="T338" s="9" t="s">
        <v>486</v>
      </c>
      <c r="U338" s="9" t="s">
        <v>456</v>
      </c>
      <c r="V338" s="9" t="s">
        <v>42</v>
      </c>
      <c r="W338" s="9" t="s">
        <v>431</v>
      </c>
      <c r="X338" s="9" t="s">
        <v>430</v>
      </c>
      <c r="Y338" s="9" t="s">
        <v>40</v>
      </c>
      <c r="Z338" s="9" t="s">
        <v>895</v>
      </c>
      <c r="AA338" s="9" t="s">
        <v>48</v>
      </c>
      <c r="AB338" s="9" t="s">
        <v>42</v>
      </c>
      <c r="AC338" s="77" t="s">
        <v>838</v>
      </c>
      <c r="AE338" s="9" t="s">
        <v>42</v>
      </c>
      <c r="AF338" s="9" t="s">
        <v>482</v>
      </c>
      <c r="AG338" s="9" t="s">
        <v>42</v>
      </c>
      <c r="AH338" s="37" t="s">
        <v>823</v>
      </c>
      <c r="AJ338" s="9" t="s">
        <v>1003</v>
      </c>
      <c r="AK338" s="9" t="s">
        <v>1004</v>
      </c>
    </row>
    <row r="339" spans="8:12" s="9" customFormat="1" ht="12" customHeight="1">
      <c r="H339" s="9" t="s">
        <v>1005</v>
      </c>
      <c r="I339" s="9" t="s">
        <v>26</v>
      </c>
      <c r="J339" s="9" t="s">
        <v>566</v>
      </c>
      <c r="K339" s="9" t="s">
        <v>839</v>
      </c>
      <c r="L339" s="9" t="s">
        <v>47</v>
      </c>
    </row>
    <row r="340" spans="7:36" s="9" customFormat="1" ht="12" customHeight="1">
      <c r="G340" s="9" t="s">
        <v>48</v>
      </c>
      <c r="I340" s="9" t="s">
        <v>462</v>
      </c>
      <c r="J340" s="9" t="s">
        <v>450</v>
      </c>
      <c r="K340" s="9" t="s">
        <v>466</v>
      </c>
      <c r="L340" s="9" t="s">
        <v>467</v>
      </c>
      <c r="M340" s="9" t="s">
        <v>42</v>
      </c>
      <c r="N340" s="9" t="s">
        <v>435</v>
      </c>
      <c r="O340" s="9" t="s">
        <v>26</v>
      </c>
      <c r="P340" s="9" t="s">
        <v>40</v>
      </c>
      <c r="Q340" s="9" t="s">
        <v>895</v>
      </c>
      <c r="R340" s="9" t="s">
        <v>434</v>
      </c>
      <c r="S340" s="9" t="s">
        <v>433</v>
      </c>
      <c r="T340" s="9" t="s">
        <v>487</v>
      </c>
      <c r="U340" s="9" t="s">
        <v>831</v>
      </c>
      <c r="V340" s="9" t="s">
        <v>42</v>
      </c>
      <c r="W340" s="9" t="s">
        <v>462</v>
      </c>
      <c r="X340" s="9" t="s">
        <v>450</v>
      </c>
      <c r="Y340" s="9" t="s">
        <v>832</v>
      </c>
      <c r="Z340" s="9" t="s">
        <v>478</v>
      </c>
      <c r="AA340" s="9" t="s">
        <v>454</v>
      </c>
      <c r="AB340" s="9" t="s">
        <v>530</v>
      </c>
      <c r="AC340" s="9" t="s">
        <v>43</v>
      </c>
      <c r="AD340" s="9" t="s">
        <v>403</v>
      </c>
      <c r="AE340" s="9" t="s">
        <v>437</v>
      </c>
      <c r="AF340" s="9" t="s">
        <v>44</v>
      </c>
      <c r="AG340" s="9" t="s">
        <v>25</v>
      </c>
      <c r="AH340" s="9" t="s">
        <v>45</v>
      </c>
      <c r="AI340" s="9" t="s">
        <v>46</v>
      </c>
      <c r="AJ340" s="9" t="s">
        <v>47</v>
      </c>
    </row>
    <row r="341" spans="7:37" s="9" customFormat="1" ht="12" customHeight="1">
      <c r="G341" s="9" t="s">
        <v>55</v>
      </c>
      <c r="I341" s="9" t="s">
        <v>799</v>
      </c>
      <c r="J341" s="9" t="s">
        <v>800</v>
      </c>
      <c r="K341" s="9" t="s">
        <v>487</v>
      </c>
      <c r="L341" s="9" t="s">
        <v>831</v>
      </c>
      <c r="M341" s="9" t="s">
        <v>42</v>
      </c>
      <c r="N341" s="9" t="s">
        <v>389</v>
      </c>
      <c r="O341" s="9" t="s">
        <v>619</v>
      </c>
      <c r="P341" s="9" t="s">
        <v>530</v>
      </c>
      <c r="Q341" s="9" t="s">
        <v>42</v>
      </c>
      <c r="R341" s="9" t="s">
        <v>435</v>
      </c>
      <c r="S341" s="9" t="s">
        <v>26</v>
      </c>
      <c r="T341" s="9" t="s">
        <v>40</v>
      </c>
      <c r="U341" s="9" t="s">
        <v>895</v>
      </c>
      <c r="V341" s="9" t="s">
        <v>48</v>
      </c>
      <c r="W341" s="9" t="s">
        <v>42</v>
      </c>
      <c r="X341" s="77" t="s">
        <v>838</v>
      </c>
      <c r="Z341" s="9" t="s">
        <v>42</v>
      </c>
      <c r="AA341" s="9" t="s">
        <v>482</v>
      </c>
      <c r="AB341" s="9" t="s">
        <v>42</v>
      </c>
      <c r="AC341" s="37" t="s">
        <v>823</v>
      </c>
      <c r="AE341" s="9" t="s">
        <v>42</v>
      </c>
      <c r="AF341" s="9" t="s">
        <v>386</v>
      </c>
      <c r="AG341" s="9" t="s">
        <v>387</v>
      </c>
      <c r="AH341" s="9" t="s">
        <v>453</v>
      </c>
      <c r="AI341" s="9" t="s">
        <v>457</v>
      </c>
      <c r="AJ341" s="9" t="s">
        <v>539</v>
      </c>
      <c r="AK341" s="9" t="s">
        <v>387</v>
      </c>
    </row>
    <row r="342" spans="8:37" s="9" customFormat="1" ht="12" customHeight="1">
      <c r="H342" s="9" t="s">
        <v>389</v>
      </c>
      <c r="I342" s="9" t="s">
        <v>619</v>
      </c>
      <c r="J342" s="9" t="s">
        <v>530</v>
      </c>
      <c r="K342" s="9" t="s">
        <v>26</v>
      </c>
      <c r="L342" s="9" t="s">
        <v>462</v>
      </c>
      <c r="M342" s="9" t="s">
        <v>450</v>
      </c>
      <c r="N342" s="9" t="s">
        <v>832</v>
      </c>
      <c r="O342" s="9" t="s">
        <v>478</v>
      </c>
      <c r="P342" s="9" t="s">
        <v>454</v>
      </c>
      <c r="Q342" s="9" t="s">
        <v>530</v>
      </c>
      <c r="R342" s="9" t="s">
        <v>998</v>
      </c>
      <c r="S342" s="9" t="s">
        <v>833</v>
      </c>
      <c r="T342" s="9" t="s">
        <v>27</v>
      </c>
      <c r="U342" s="9" t="s">
        <v>895</v>
      </c>
      <c r="V342" s="9" t="s">
        <v>388</v>
      </c>
      <c r="W342" s="9" t="s">
        <v>389</v>
      </c>
      <c r="X342" s="9" t="s">
        <v>834</v>
      </c>
      <c r="Y342" s="9" t="s">
        <v>835</v>
      </c>
      <c r="Z342" s="9" t="s">
        <v>748</v>
      </c>
      <c r="AA342" s="9" t="s">
        <v>454</v>
      </c>
      <c r="AB342" s="9" t="s">
        <v>393</v>
      </c>
      <c r="AC342" s="9" t="s">
        <v>42</v>
      </c>
      <c r="AD342" s="9" t="s">
        <v>583</v>
      </c>
      <c r="AE342" s="9" t="s">
        <v>530</v>
      </c>
      <c r="AF342" s="9" t="s">
        <v>43</v>
      </c>
      <c r="AG342" s="9" t="s">
        <v>836</v>
      </c>
      <c r="AH342" s="9" t="s">
        <v>743</v>
      </c>
      <c r="AI342" s="9" t="s">
        <v>732</v>
      </c>
      <c r="AJ342" s="9" t="s">
        <v>583</v>
      </c>
      <c r="AK342" s="9" t="s">
        <v>530</v>
      </c>
    </row>
    <row r="343" spans="8:15" s="9" customFormat="1" ht="12" customHeight="1">
      <c r="H343" s="9" t="s">
        <v>43</v>
      </c>
      <c r="I343" s="9" t="s">
        <v>403</v>
      </c>
      <c r="J343" s="9" t="s">
        <v>437</v>
      </c>
      <c r="K343" s="9" t="s">
        <v>44</v>
      </c>
      <c r="L343" s="9" t="s">
        <v>25</v>
      </c>
      <c r="M343" s="9" t="s">
        <v>45</v>
      </c>
      <c r="N343" s="9" t="s">
        <v>46</v>
      </c>
      <c r="O343" s="9" t="s">
        <v>47</v>
      </c>
    </row>
    <row r="344" spans="7:37" ht="12" customHeight="1">
      <c r="G344" s="9" t="s">
        <v>892</v>
      </c>
      <c r="H344" s="9"/>
      <c r="I344" s="9" t="s">
        <v>88</v>
      </c>
      <c r="J344" s="9" t="s">
        <v>89</v>
      </c>
      <c r="K344" s="9" t="s">
        <v>90</v>
      </c>
      <c r="L344" s="9" t="s">
        <v>10</v>
      </c>
      <c r="M344" s="9" t="s">
        <v>11</v>
      </c>
      <c r="N344" s="9" t="s">
        <v>12</v>
      </c>
      <c r="O344" s="9" t="s">
        <v>13</v>
      </c>
      <c r="P344" s="9" t="s">
        <v>14</v>
      </c>
      <c r="Q344" s="9" t="s">
        <v>15</v>
      </c>
      <c r="R344" s="9" t="s">
        <v>620</v>
      </c>
      <c r="S344" s="9" t="s">
        <v>487</v>
      </c>
      <c r="T344" s="77" t="s">
        <v>1041</v>
      </c>
      <c r="U344" s="9" t="s">
        <v>1042</v>
      </c>
      <c r="V344" s="9" t="s">
        <v>454</v>
      </c>
      <c r="W344" s="9" t="s">
        <v>1043</v>
      </c>
      <c r="X344" s="9" t="s">
        <v>1044</v>
      </c>
      <c r="Y344" s="37" t="s">
        <v>709</v>
      </c>
      <c r="Z344" s="9" t="s">
        <v>1001</v>
      </c>
      <c r="AA344" s="9" t="s">
        <v>1045</v>
      </c>
      <c r="AB344" s="9" t="s">
        <v>979</v>
      </c>
      <c r="AC344" s="9" t="s">
        <v>1046</v>
      </c>
      <c r="AD344" s="9" t="s">
        <v>1047</v>
      </c>
      <c r="AE344" s="9" t="s">
        <v>400</v>
      </c>
      <c r="AF344" s="9" t="s">
        <v>42</v>
      </c>
      <c r="AG344" s="9" t="s">
        <v>1048</v>
      </c>
      <c r="AH344" s="9" t="s">
        <v>16</v>
      </c>
      <c r="AI344" s="9" t="s">
        <v>91</v>
      </c>
      <c r="AJ344" s="9" t="s">
        <v>17</v>
      </c>
      <c r="AK344" s="9" t="s">
        <v>403</v>
      </c>
    </row>
    <row r="345" spans="7:38" ht="12" customHeight="1">
      <c r="G345" s="9"/>
      <c r="H345" s="9" t="s">
        <v>437</v>
      </c>
      <c r="I345" s="9" t="s">
        <v>18</v>
      </c>
      <c r="J345" s="9" t="s">
        <v>19</v>
      </c>
      <c r="K345" s="9" t="s">
        <v>20</v>
      </c>
      <c r="L345" s="9" t="s">
        <v>21</v>
      </c>
      <c r="M345" s="9" t="s">
        <v>22</v>
      </c>
      <c r="N345" s="9"/>
      <c r="O345" s="9"/>
      <c r="P345" s="9"/>
      <c r="Q345" s="9"/>
      <c r="R345" s="9"/>
      <c r="S345" s="9"/>
      <c r="T345" s="9"/>
      <c r="U345" s="9"/>
      <c r="V345" s="9"/>
      <c r="W345" s="9"/>
      <c r="X345" s="9"/>
      <c r="Y345" s="9"/>
      <c r="Z345" s="9"/>
      <c r="AK345" s="9"/>
      <c r="AL345" s="9"/>
    </row>
    <row r="346" spans="7:38" ht="12" customHeight="1">
      <c r="G346" s="9" t="s">
        <v>893</v>
      </c>
      <c r="H346" s="105" t="s">
        <v>973</v>
      </c>
      <c r="I346" s="107" t="s">
        <v>1037</v>
      </c>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8"/>
      <c r="AL346" s="108"/>
    </row>
    <row r="347" spans="7:38" ht="12" customHeight="1">
      <c r="G347" s="9"/>
      <c r="H347" s="107" t="s">
        <v>1036</v>
      </c>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8"/>
      <c r="AL347" s="108"/>
    </row>
    <row r="348" spans="7:38" ht="12" customHeight="1">
      <c r="G348" s="9" t="s">
        <v>894</v>
      </c>
      <c r="H348" s="105"/>
      <c r="I348" s="106" t="s">
        <v>975</v>
      </c>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5"/>
      <c r="AL348" s="105"/>
    </row>
    <row r="349" spans="8:37" ht="12" customHeight="1">
      <c r="H349" s="77"/>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row>
    <row r="350" spans="7:38" ht="10.5" customHeight="1">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row>
    <row r="351" spans="5:8" ht="15" customHeight="1">
      <c r="E351" s="8" t="s">
        <v>837</v>
      </c>
      <c r="G351" s="1" t="s">
        <v>772</v>
      </c>
      <c r="H351" s="1" t="s">
        <v>773</v>
      </c>
    </row>
    <row r="352" spans="6:37" ht="15" customHeight="1">
      <c r="F352" s="167" t="s">
        <v>634</v>
      </c>
      <c r="G352" s="164"/>
      <c r="H352" s="164"/>
      <c r="I352" s="164"/>
      <c r="J352" s="164"/>
      <c r="K352" s="161"/>
      <c r="L352" s="167" t="s">
        <v>844</v>
      </c>
      <c r="M352" s="164"/>
      <c r="N352" s="164"/>
      <c r="O352" s="164"/>
      <c r="P352" s="164"/>
      <c r="Q352" s="164"/>
      <c r="R352" s="164"/>
      <c r="S352" s="164"/>
      <c r="T352" s="164"/>
      <c r="U352" s="164"/>
      <c r="V352" s="164"/>
      <c r="W352" s="164"/>
      <c r="X352" s="164"/>
      <c r="Y352" s="164"/>
      <c r="Z352" s="164"/>
      <c r="AA352" s="164"/>
      <c r="AB352" s="164"/>
      <c r="AC352" s="164"/>
      <c r="AD352" s="161"/>
      <c r="AE352" s="184" t="s">
        <v>840</v>
      </c>
      <c r="AF352" s="185"/>
      <c r="AG352" s="185"/>
      <c r="AH352" s="185"/>
      <c r="AI352" s="185"/>
      <c r="AJ352" s="185"/>
      <c r="AK352" s="186"/>
    </row>
    <row r="353" spans="6:37" ht="30" customHeight="1">
      <c r="F353" s="371" t="s">
        <v>841</v>
      </c>
      <c r="G353" s="299"/>
      <c r="H353" s="299"/>
      <c r="I353" s="299"/>
      <c r="J353" s="299"/>
      <c r="K353" s="372"/>
      <c r="L353" s="417" t="s">
        <v>126</v>
      </c>
      <c r="M353" s="418"/>
      <c r="N353" s="418"/>
      <c r="O353" s="418"/>
      <c r="P353" s="418"/>
      <c r="Q353" s="418"/>
      <c r="R353" s="418"/>
      <c r="S353" s="418"/>
      <c r="T353" s="418"/>
      <c r="U353" s="418"/>
      <c r="V353" s="418"/>
      <c r="W353" s="418"/>
      <c r="X353" s="418"/>
      <c r="Y353" s="418"/>
      <c r="Z353" s="418"/>
      <c r="AA353" s="418"/>
      <c r="AB353" s="418"/>
      <c r="AC353" s="418"/>
      <c r="AD353" s="419"/>
      <c r="AE353" s="420" t="s">
        <v>156</v>
      </c>
      <c r="AF353" s="234"/>
      <c r="AG353" s="234"/>
      <c r="AH353" s="234"/>
      <c r="AI353" s="234"/>
      <c r="AJ353" s="234"/>
      <c r="AK353" s="421"/>
    </row>
    <row r="354" spans="6:37" ht="30" customHeight="1">
      <c r="F354" s="371" t="s">
        <v>842</v>
      </c>
      <c r="G354" s="299"/>
      <c r="H354" s="299"/>
      <c r="I354" s="299"/>
      <c r="J354" s="299"/>
      <c r="K354" s="372"/>
      <c r="L354" s="417" t="s">
        <v>901</v>
      </c>
      <c r="M354" s="418"/>
      <c r="N354" s="418"/>
      <c r="O354" s="418"/>
      <c r="P354" s="418"/>
      <c r="Q354" s="418"/>
      <c r="R354" s="418"/>
      <c r="S354" s="418"/>
      <c r="T354" s="418"/>
      <c r="U354" s="418"/>
      <c r="V354" s="418"/>
      <c r="W354" s="418"/>
      <c r="X354" s="418"/>
      <c r="Y354" s="418"/>
      <c r="Z354" s="418"/>
      <c r="AA354" s="418"/>
      <c r="AB354" s="418"/>
      <c r="AC354" s="418"/>
      <c r="AD354" s="419"/>
      <c r="AE354" s="420" t="s">
        <v>156</v>
      </c>
      <c r="AF354" s="234"/>
      <c r="AG354" s="234"/>
      <c r="AH354" s="234"/>
      <c r="AI354" s="234"/>
      <c r="AJ354" s="234"/>
      <c r="AK354" s="421"/>
    </row>
    <row r="355" spans="6:37" ht="30" customHeight="1">
      <c r="F355" s="371" t="s">
        <v>843</v>
      </c>
      <c r="G355" s="299"/>
      <c r="H355" s="299"/>
      <c r="I355" s="299"/>
      <c r="J355" s="299"/>
      <c r="K355" s="372"/>
      <c r="L355" s="417" t="s">
        <v>902</v>
      </c>
      <c r="M355" s="418"/>
      <c r="N355" s="418"/>
      <c r="O355" s="418"/>
      <c r="P355" s="418"/>
      <c r="Q355" s="418"/>
      <c r="R355" s="418"/>
      <c r="S355" s="418"/>
      <c r="T355" s="418"/>
      <c r="U355" s="418"/>
      <c r="V355" s="418"/>
      <c r="W355" s="418"/>
      <c r="X355" s="418"/>
      <c r="Y355" s="418"/>
      <c r="Z355" s="418"/>
      <c r="AA355" s="418"/>
      <c r="AB355" s="418"/>
      <c r="AC355" s="418"/>
      <c r="AD355" s="419"/>
      <c r="AE355" s="420" t="s">
        <v>157</v>
      </c>
      <c r="AF355" s="234"/>
      <c r="AG355" s="234"/>
      <c r="AH355" s="234"/>
      <c r="AI355" s="234"/>
      <c r="AJ355" s="234"/>
      <c r="AK355" s="421"/>
    </row>
    <row r="356" spans="6:11" ht="14.25" customHeight="1">
      <c r="F356" s="1" t="s">
        <v>249</v>
      </c>
      <c r="G356" s="1" t="s">
        <v>257</v>
      </c>
      <c r="H356" s="1" t="s">
        <v>277</v>
      </c>
      <c r="I356" s="1" t="s">
        <v>226</v>
      </c>
      <c r="J356" s="1" t="s">
        <v>278</v>
      </c>
      <c r="K356" s="1" t="s">
        <v>250</v>
      </c>
    </row>
    <row r="357" spans="7:37" s="9" customFormat="1" ht="12.75" customHeight="1">
      <c r="G357" s="9" t="s">
        <v>66</v>
      </c>
      <c r="I357" s="9" t="s">
        <v>845</v>
      </c>
      <c r="J357" s="9" t="s">
        <v>846</v>
      </c>
      <c r="K357" s="9" t="s">
        <v>682</v>
      </c>
      <c r="L357" s="9" t="s">
        <v>847</v>
      </c>
      <c r="M357" s="9" t="s">
        <v>42</v>
      </c>
      <c r="N357" s="9" t="s">
        <v>848</v>
      </c>
      <c r="O357" s="9" t="s">
        <v>849</v>
      </c>
      <c r="P357" s="9" t="s">
        <v>895</v>
      </c>
      <c r="Q357" s="9" t="s">
        <v>593</v>
      </c>
      <c r="R357" s="9" t="s">
        <v>594</v>
      </c>
      <c r="S357" s="9" t="s">
        <v>390</v>
      </c>
      <c r="T357" s="9" t="s">
        <v>51</v>
      </c>
      <c r="U357" s="9" t="s">
        <v>850</v>
      </c>
      <c r="V357" s="9" t="s">
        <v>593</v>
      </c>
      <c r="W357" s="9" t="s">
        <v>390</v>
      </c>
      <c r="X357" s="9" t="s">
        <v>52</v>
      </c>
      <c r="Y357" s="9" t="s">
        <v>42</v>
      </c>
      <c r="Z357" s="9" t="s">
        <v>851</v>
      </c>
      <c r="AA357" s="9" t="s">
        <v>593</v>
      </c>
      <c r="AB357" s="9" t="s">
        <v>895</v>
      </c>
      <c r="AC357" s="9" t="s">
        <v>772</v>
      </c>
      <c r="AD357" s="9" t="s">
        <v>773</v>
      </c>
      <c r="AE357" s="9" t="s">
        <v>558</v>
      </c>
      <c r="AF357" s="9" t="s">
        <v>393</v>
      </c>
      <c r="AG357" s="9" t="s">
        <v>43</v>
      </c>
      <c r="AH357" s="9" t="s">
        <v>484</v>
      </c>
      <c r="AI357" s="9" t="s">
        <v>572</v>
      </c>
      <c r="AJ357" s="9" t="s">
        <v>53</v>
      </c>
      <c r="AK357" s="9" t="s">
        <v>474</v>
      </c>
    </row>
    <row r="358" spans="8:22" s="9" customFormat="1" ht="12.75" customHeight="1">
      <c r="H358" s="9" t="s">
        <v>471</v>
      </c>
      <c r="I358" s="9" t="s">
        <v>46</v>
      </c>
      <c r="J358" s="9" t="s">
        <v>44</v>
      </c>
      <c r="K358" s="9" t="s">
        <v>25</v>
      </c>
      <c r="L358" s="9" t="s">
        <v>457</v>
      </c>
      <c r="M358" s="9" t="s">
        <v>479</v>
      </c>
      <c r="N358" s="9" t="s">
        <v>26</v>
      </c>
      <c r="O358" s="9" t="s">
        <v>40</v>
      </c>
      <c r="P358" s="9" t="s">
        <v>403</v>
      </c>
      <c r="Q358" s="9" t="s">
        <v>437</v>
      </c>
      <c r="R358" s="9" t="s">
        <v>44</v>
      </c>
      <c r="S358" s="9" t="s">
        <v>25</v>
      </c>
      <c r="T358" s="9" t="s">
        <v>45</v>
      </c>
      <c r="U358" s="9" t="s">
        <v>46</v>
      </c>
      <c r="V358" s="9" t="s">
        <v>47</v>
      </c>
    </row>
    <row r="359" spans="7:37" s="9" customFormat="1" ht="12.75" customHeight="1">
      <c r="G359" s="9" t="s">
        <v>48</v>
      </c>
      <c r="I359" s="9" t="s">
        <v>593</v>
      </c>
      <c r="J359" s="9" t="s">
        <v>594</v>
      </c>
      <c r="K359" s="9" t="s">
        <v>390</v>
      </c>
      <c r="L359" s="9" t="s">
        <v>51</v>
      </c>
      <c r="M359" s="9" t="s">
        <v>850</v>
      </c>
      <c r="N359" s="9" t="s">
        <v>593</v>
      </c>
      <c r="O359" s="9" t="s">
        <v>390</v>
      </c>
      <c r="P359" s="9" t="s">
        <v>52</v>
      </c>
      <c r="Q359" s="9" t="s">
        <v>43</v>
      </c>
      <c r="R359" s="9" t="s">
        <v>851</v>
      </c>
      <c r="S359" s="9" t="s">
        <v>593</v>
      </c>
      <c r="T359" s="9" t="s">
        <v>44</v>
      </c>
      <c r="U359" s="9" t="s">
        <v>25</v>
      </c>
      <c r="V359" s="9" t="s">
        <v>457</v>
      </c>
      <c r="W359" s="9" t="s">
        <v>479</v>
      </c>
      <c r="X359" s="9" t="s">
        <v>26</v>
      </c>
      <c r="Y359" s="9" t="s">
        <v>40</v>
      </c>
      <c r="Z359" s="9" t="s">
        <v>895</v>
      </c>
      <c r="AA359" s="9" t="s">
        <v>851</v>
      </c>
      <c r="AB359" s="9" t="s">
        <v>593</v>
      </c>
      <c r="AC359" s="9" t="s">
        <v>44</v>
      </c>
      <c r="AD359" s="9" t="s">
        <v>25</v>
      </c>
      <c r="AE359" s="9" t="s">
        <v>852</v>
      </c>
      <c r="AF359" s="9" t="s">
        <v>626</v>
      </c>
      <c r="AG359" s="9" t="s">
        <v>577</v>
      </c>
      <c r="AH359" s="9" t="s">
        <v>593</v>
      </c>
      <c r="AI359" s="9" t="s">
        <v>390</v>
      </c>
      <c r="AJ359" s="9" t="s">
        <v>789</v>
      </c>
      <c r="AK359" s="9" t="s">
        <v>423</v>
      </c>
    </row>
    <row r="360" spans="8:20" s="9" customFormat="1" ht="12.75" customHeight="1">
      <c r="H360" s="9" t="s">
        <v>802</v>
      </c>
      <c r="I360" s="9" t="s">
        <v>684</v>
      </c>
      <c r="J360" s="9" t="s">
        <v>26</v>
      </c>
      <c r="K360" s="9" t="s">
        <v>731</v>
      </c>
      <c r="L360" s="9" t="s">
        <v>24</v>
      </c>
      <c r="M360" s="9" t="s">
        <v>54</v>
      </c>
      <c r="N360" s="9" t="s">
        <v>403</v>
      </c>
      <c r="O360" s="9" t="s">
        <v>437</v>
      </c>
      <c r="P360" s="9" t="s">
        <v>44</v>
      </c>
      <c r="Q360" s="9" t="s">
        <v>25</v>
      </c>
      <c r="R360" s="9" t="s">
        <v>45</v>
      </c>
      <c r="S360" s="9" t="s">
        <v>46</v>
      </c>
      <c r="T360" s="9" t="s">
        <v>47</v>
      </c>
    </row>
    <row r="361" spans="7:37" s="9" customFormat="1" ht="12.75" customHeight="1">
      <c r="G361" s="9" t="s">
        <v>55</v>
      </c>
      <c r="I361" s="9" t="s">
        <v>772</v>
      </c>
      <c r="J361" s="9" t="s">
        <v>773</v>
      </c>
      <c r="K361" s="9" t="s">
        <v>558</v>
      </c>
      <c r="L361" s="9" t="s">
        <v>26</v>
      </c>
      <c r="M361" s="9" t="s">
        <v>40</v>
      </c>
      <c r="N361" s="9" t="s">
        <v>895</v>
      </c>
      <c r="O361" s="9" t="s">
        <v>499</v>
      </c>
      <c r="P361" s="9" t="s">
        <v>777</v>
      </c>
      <c r="Q361" s="9" t="s">
        <v>895</v>
      </c>
      <c r="R361" s="9" t="s">
        <v>483</v>
      </c>
      <c r="S361" s="9" t="s">
        <v>387</v>
      </c>
      <c r="T361" s="9" t="s">
        <v>42</v>
      </c>
      <c r="U361" s="9" t="s">
        <v>391</v>
      </c>
      <c r="V361" s="9" t="s">
        <v>853</v>
      </c>
      <c r="W361" s="9" t="s">
        <v>558</v>
      </c>
      <c r="X361" s="9" t="s">
        <v>41</v>
      </c>
      <c r="Y361" s="9" t="s">
        <v>42</v>
      </c>
      <c r="Z361" s="9" t="s">
        <v>463</v>
      </c>
      <c r="AA361" s="9" t="s">
        <v>26</v>
      </c>
      <c r="AB361" s="9" t="s">
        <v>731</v>
      </c>
      <c r="AC361" s="9" t="s">
        <v>24</v>
      </c>
      <c r="AD361" s="9" t="s">
        <v>54</v>
      </c>
      <c r="AE361" s="9" t="s">
        <v>403</v>
      </c>
      <c r="AF361" s="9" t="s">
        <v>437</v>
      </c>
      <c r="AG361" s="9" t="s">
        <v>44</v>
      </c>
      <c r="AH361" s="9" t="s">
        <v>25</v>
      </c>
      <c r="AI361" s="9" t="s">
        <v>45</v>
      </c>
      <c r="AJ361" s="9" t="s">
        <v>46</v>
      </c>
      <c r="AK361" s="9" t="s">
        <v>47</v>
      </c>
    </row>
    <row r="363" spans="4:9" ht="15" customHeight="1">
      <c r="D363" s="1" t="s">
        <v>561</v>
      </c>
      <c r="F363" s="1" t="s">
        <v>449</v>
      </c>
      <c r="G363" s="1" t="s">
        <v>450</v>
      </c>
      <c r="H363" s="1" t="s">
        <v>451</v>
      </c>
      <c r="I363" s="1" t="s">
        <v>452</v>
      </c>
    </row>
    <row r="364" spans="5:12" ht="15" customHeight="1">
      <c r="E364" s="8" t="s">
        <v>822</v>
      </c>
      <c r="G364" s="1" t="s">
        <v>449</v>
      </c>
      <c r="H364" s="1" t="s">
        <v>450</v>
      </c>
      <c r="I364" s="1" t="s">
        <v>42</v>
      </c>
      <c r="J364" s="1" t="s">
        <v>854</v>
      </c>
      <c r="K364" s="1" t="s">
        <v>478</v>
      </c>
      <c r="L364" s="1" t="s">
        <v>558</v>
      </c>
    </row>
    <row r="365" spans="6:37" ht="45" customHeight="1">
      <c r="F365" s="422" t="s">
        <v>863</v>
      </c>
      <c r="G365" s="423"/>
      <c r="H365" s="423"/>
      <c r="I365" s="424"/>
      <c r="J365" s="425" t="s">
        <v>127</v>
      </c>
      <c r="K365" s="426"/>
      <c r="L365" s="426"/>
      <c r="M365" s="426"/>
      <c r="N365" s="426"/>
      <c r="O365" s="426"/>
      <c r="P365" s="426"/>
      <c r="Q365" s="426"/>
      <c r="R365" s="426"/>
      <c r="S365" s="426"/>
      <c r="T365" s="426"/>
      <c r="U365" s="426"/>
      <c r="V365" s="426"/>
      <c r="W365" s="426"/>
      <c r="X365" s="426"/>
      <c r="Y365" s="426"/>
      <c r="Z365" s="426"/>
      <c r="AA365" s="426"/>
      <c r="AB365" s="426"/>
      <c r="AC365" s="426"/>
      <c r="AD365" s="426"/>
      <c r="AE365" s="426"/>
      <c r="AF365" s="426"/>
      <c r="AG365" s="426"/>
      <c r="AH365" s="426"/>
      <c r="AI365" s="426"/>
      <c r="AJ365" s="426"/>
      <c r="AK365" s="427"/>
    </row>
    <row r="366" spans="6:37" ht="15" customHeight="1">
      <c r="F366" s="167" t="s">
        <v>860</v>
      </c>
      <c r="G366" s="164"/>
      <c r="H366" s="164"/>
      <c r="I366" s="161"/>
      <c r="J366" s="167" t="s">
        <v>861</v>
      </c>
      <c r="K366" s="164"/>
      <c r="L366" s="164"/>
      <c r="M366" s="164"/>
      <c r="N366" s="164"/>
      <c r="O366" s="164"/>
      <c r="P366" s="164"/>
      <c r="Q366" s="164"/>
      <c r="R366" s="164"/>
      <c r="S366" s="164"/>
      <c r="T366" s="164"/>
      <c r="U366" s="164"/>
      <c r="V366" s="161"/>
      <c r="W366" s="167" t="s">
        <v>862</v>
      </c>
      <c r="X366" s="164"/>
      <c r="Y366" s="164"/>
      <c r="Z366" s="164"/>
      <c r="AA366" s="164"/>
      <c r="AB366" s="164"/>
      <c r="AC366" s="164"/>
      <c r="AD366" s="164"/>
      <c r="AE366" s="164"/>
      <c r="AF366" s="164"/>
      <c r="AG366" s="164"/>
      <c r="AH366" s="164"/>
      <c r="AI366" s="164"/>
      <c r="AJ366" s="164"/>
      <c r="AK366" s="161"/>
    </row>
    <row r="367" spans="6:37" ht="30" customHeight="1">
      <c r="F367" s="167" t="s">
        <v>855</v>
      </c>
      <c r="G367" s="164"/>
      <c r="H367" s="164"/>
      <c r="I367" s="161"/>
      <c r="J367" s="417" t="s">
        <v>180</v>
      </c>
      <c r="K367" s="418"/>
      <c r="L367" s="418"/>
      <c r="M367" s="418"/>
      <c r="N367" s="418"/>
      <c r="O367" s="418"/>
      <c r="P367" s="418"/>
      <c r="Q367" s="418"/>
      <c r="R367" s="418"/>
      <c r="S367" s="418"/>
      <c r="T367" s="418"/>
      <c r="U367" s="418"/>
      <c r="V367" s="419"/>
      <c r="W367" s="417" t="s">
        <v>181</v>
      </c>
      <c r="X367" s="418"/>
      <c r="Y367" s="418"/>
      <c r="Z367" s="418"/>
      <c r="AA367" s="418"/>
      <c r="AB367" s="418"/>
      <c r="AC367" s="418"/>
      <c r="AD367" s="418"/>
      <c r="AE367" s="418"/>
      <c r="AF367" s="418"/>
      <c r="AG367" s="418"/>
      <c r="AH367" s="418"/>
      <c r="AI367" s="418"/>
      <c r="AJ367" s="418"/>
      <c r="AK367" s="419"/>
    </row>
    <row r="368" spans="6:37" ht="30" customHeight="1">
      <c r="F368" s="167" t="s">
        <v>856</v>
      </c>
      <c r="G368" s="164"/>
      <c r="H368" s="164"/>
      <c r="I368" s="161"/>
      <c r="J368" s="414"/>
      <c r="K368" s="415"/>
      <c r="L368" s="415"/>
      <c r="M368" s="415"/>
      <c r="N368" s="415"/>
      <c r="O368" s="415"/>
      <c r="P368" s="415"/>
      <c r="Q368" s="415"/>
      <c r="R368" s="415"/>
      <c r="S368" s="415"/>
      <c r="T368" s="415"/>
      <c r="U368" s="415"/>
      <c r="V368" s="416"/>
      <c r="W368" s="414"/>
      <c r="X368" s="415"/>
      <c r="Y368" s="415"/>
      <c r="Z368" s="415"/>
      <c r="AA368" s="415"/>
      <c r="AB368" s="415"/>
      <c r="AC368" s="415"/>
      <c r="AD368" s="415"/>
      <c r="AE368" s="415"/>
      <c r="AF368" s="415"/>
      <c r="AG368" s="415"/>
      <c r="AH368" s="415"/>
      <c r="AI368" s="415"/>
      <c r="AJ368" s="415"/>
      <c r="AK368" s="416"/>
    </row>
    <row r="369" spans="6:37" ht="30" customHeight="1">
      <c r="F369" s="167" t="s">
        <v>857</v>
      </c>
      <c r="G369" s="164"/>
      <c r="H369" s="164"/>
      <c r="I369" s="161"/>
      <c r="J369" s="414"/>
      <c r="K369" s="415"/>
      <c r="L369" s="415"/>
      <c r="M369" s="415"/>
      <c r="N369" s="415"/>
      <c r="O369" s="415"/>
      <c r="P369" s="415"/>
      <c r="Q369" s="415"/>
      <c r="R369" s="415"/>
      <c r="S369" s="415"/>
      <c r="T369" s="415"/>
      <c r="U369" s="415"/>
      <c r="V369" s="416"/>
      <c r="W369" s="414"/>
      <c r="X369" s="415"/>
      <c r="Y369" s="415"/>
      <c r="Z369" s="415"/>
      <c r="AA369" s="415"/>
      <c r="AB369" s="415"/>
      <c r="AC369" s="415"/>
      <c r="AD369" s="415"/>
      <c r="AE369" s="415"/>
      <c r="AF369" s="415"/>
      <c r="AG369" s="415"/>
      <c r="AH369" s="415"/>
      <c r="AI369" s="415"/>
      <c r="AJ369" s="415"/>
      <c r="AK369" s="416"/>
    </row>
    <row r="370" spans="6:37" ht="30" customHeight="1">
      <c r="F370" s="167" t="s">
        <v>858</v>
      </c>
      <c r="G370" s="164"/>
      <c r="H370" s="164"/>
      <c r="I370" s="161"/>
      <c r="J370" s="414"/>
      <c r="K370" s="415"/>
      <c r="L370" s="415"/>
      <c r="M370" s="415"/>
      <c r="N370" s="415"/>
      <c r="O370" s="415"/>
      <c r="P370" s="415"/>
      <c r="Q370" s="415"/>
      <c r="R370" s="415"/>
      <c r="S370" s="415"/>
      <c r="T370" s="415"/>
      <c r="U370" s="415"/>
      <c r="V370" s="416"/>
      <c r="W370" s="414"/>
      <c r="X370" s="415"/>
      <c r="Y370" s="415"/>
      <c r="Z370" s="415"/>
      <c r="AA370" s="415"/>
      <c r="AB370" s="415"/>
      <c r="AC370" s="415"/>
      <c r="AD370" s="415"/>
      <c r="AE370" s="415"/>
      <c r="AF370" s="415"/>
      <c r="AG370" s="415"/>
      <c r="AH370" s="415"/>
      <c r="AI370" s="415"/>
      <c r="AJ370" s="415"/>
      <c r="AK370" s="416"/>
    </row>
    <row r="371" spans="6:37" ht="30" customHeight="1">
      <c r="F371" s="167" t="s">
        <v>859</v>
      </c>
      <c r="G371" s="164"/>
      <c r="H371" s="164"/>
      <c r="I371" s="161"/>
      <c r="J371" s="414"/>
      <c r="K371" s="415"/>
      <c r="L371" s="415"/>
      <c r="M371" s="415"/>
      <c r="N371" s="415"/>
      <c r="O371" s="415"/>
      <c r="P371" s="415"/>
      <c r="Q371" s="415"/>
      <c r="R371" s="415"/>
      <c r="S371" s="415"/>
      <c r="T371" s="415"/>
      <c r="U371" s="415"/>
      <c r="V371" s="416"/>
      <c r="W371" s="414"/>
      <c r="X371" s="415"/>
      <c r="Y371" s="415"/>
      <c r="Z371" s="415"/>
      <c r="AA371" s="415"/>
      <c r="AB371" s="415"/>
      <c r="AC371" s="415"/>
      <c r="AD371" s="415"/>
      <c r="AE371" s="415"/>
      <c r="AF371" s="415"/>
      <c r="AG371" s="415"/>
      <c r="AH371" s="415"/>
      <c r="AI371" s="415"/>
      <c r="AJ371" s="415"/>
      <c r="AK371" s="416"/>
    </row>
    <row r="373" spans="5:13" ht="15" customHeight="1">
      <c r="E373" s="8" t="s">
        <v>823</v>
      </c>
      <c r="G373" s="1" t="s">
        <v>407</v>
      </c>
      <c r="H373" s="1" t="s">
        <v>408</v>
      </c>
      <c r="I373" s="1" t="s">
        <v>864</v>
      </c>
      <c r="J373" s="1" t="s">
        <v>865</v>
      </c>
      <c r="K373" s="1" t="s">
        <v>42</v>
      </c>
      <c r="L373" s="1" t="s">
        <v>464</v>
      </c>
      <c r="M373" s="1" t="s">
        <v>465</v>
      </c>
    </row>
    <row r="374" spans="6:37" ht="45" customHeight="1">
      <c r="F374" s="422" t="s">
        <v>863</v>
      </c>
      <c r="G374" s="423"/>
      <c r="H374" s="423"/>
      <c r="I374" s="424"/>
      <c r="J374" s="425" t="s">
        <v>128</v>
      </c>
      <c r="K374" s="426"/>
      <c r="L374" s="426"/>
      <c r="M374" s="426"/>
      <c r="N374" s="426"/>
      <c r="O374" s="426"/>
      <c r="P374" s="426"/>
      <c r="Q374" s="426"/>
      <c r="R374" s="426"/>
      <c r="S374" s="426"/>
      <c r="T374" s="426"/>
      <c r="U374" s="426"/>
      <c r="V374" s="426"/>
      <c r="W374" s="426"/>
      <c r="X374" s="426"/>
      <c r="Y374" s="426"/>
      <c r="Z374" s="426"/>
      <c r="AA374" s="426"/>
      <c r="AB374" s="426"/>
      <c r="AC374" s="426"/>
      <c r="AD374" s="426"/>
      <c r="AE374" s="426"/>
      <c r="AF374" s="426"/>
      <c r="AG374" s="426"/>
      <c r="AH374" s="426"/>
      <c r="AI374" s="426"/>
      <c r="AJ374" s="426"/>
      <c r="AK374" s="427"/>
    </row>
    <row r="375" spans="6:37" ht="15" customHeight="1">
      <c r="F375" s="167" t="s">
        <v>860</v>
      </c>
      <c r="G375" s="164"/>
      <c r="H375" s="164"/>
      <c r="I375" s="161"/>
      <c r="J375" s="167" t="s">
        <v>861</v>
      </c>
      <c r="K375" s="164"/>
      <c r="L375" s="164"/>
      <c r="M375" s="164"/>
      <c r="N375" s="164"/>
      <c r="O375" s="164"/>
      <c r="P375" s="164"/>
      <c r="Q375" s="164"/>
      <c r="R375" s="164"/>
      <c r="S375" s="164"/>
      <c r="T375" s="164"/>
      <c r="U375" s="164"/>
      <c r="V375" s="161"/>
      <c r="W375" s="167" t="s">
        <v>862</v>
      </c>
      <c r="X375" s="164"/>
      <c r="Y375" s="164"/>
      <c r="Z375" s="164"/>
      <c r="AA375" s="164"/>
      <c r="AB375" s="164"/>
      <c r="AC375" s="164"/>
      <c r="AD375" s="164"/>
      <c r="AE375" s="164"/>
      <c r="AF375" s="164"/>
      <c r="AG375" s="164"/>
      <c r="AH375" s="164"/>
      <c r="AI375" s="164"/>
      <c r="AJ375" s="164"/>
      <c r="AK375" s="161"/>
    </row>
    <row r="376" spans="6:37" ht="30" customHeight="1">
      <c r="F376" s="167" t="s">
        <v>855</v>
      </c>
      <c r="G376" s="164"/>
      <c r="H376" s="164"/>
      <c r="I376" s="161"/>
      <c r="J376" s="417" t="s">
        <v>145</v>
      </c>
      <c r="K376" s="418"/>
      <c r="L376" s="418"/>
      <c r="M376" s="418"/>
      <c r="N376" s="418"/>
      <c r="O376" s="418"/>
      <c r="P376" s="418"/>
      <c r="Q376" s="418"/>
      <c r="R376" s="418"/>
      <c r="S376" s="418"/>
      <c r="T376" s="418"/>
      <c r="U376" s="418"/>
      <c r="V376" s="419"/>
      <c r="W376" s="417" t="s">
        <v>92</v>
      </c>
      <c r="X376" s="418"/>
      <c r="Y376" s="418"/>
      <c r="Z376" s="418"/>
      <c r="AA376" s="418"/>
      <c r="AB376" s="418"/>
      <c r="AC376" s="418"/>
      <c r="AD376" s="418"/>
      <c r="AE376" s="418"/>
      <c r="AF376" s="418"/>
      <c r="AG376" s="418"/>
      <c r="AH376" s="418"/>
      <c r="AI376" s="418"/>
      <c r="AJ376" s="418"/>
      <c r="AK376" s="419"/>
    </row>
    <row r="377" spans="6:37" ht="30" customHeight="1">
      <c r="F377" s="167" t="s">
        <v>856</v>
      </c>
      <c r="G377" s="164"/>
      <c r="H377" s="164"/>
      <c r="I377" s="161"/>
      <c r="J377" s="417" t="s">
        <v>182</v>
      </c>
      <c r="K377" s="418"/>
      <c r="L377" s="418"/>
      <c r="M377" s="418"/>
      <c r="N377" s="418"/>
      <c r="O377" s="418"/>
      <c r="P377" s="418"/>
      <c r="Q377" s="418"/>
      <c r="R377" s="418"/>
      <c r="S377" s="418"/>
      <c r="T377" s="418"/>
      <c r="U377" s="418"/>
      <c r="V377" s="419"/>
      <c r="W377" s="417" t="s">
        <v>93</v>
      </c>
      <c r="X377" s="418"/>
      <c r="Y377" s="418"/>
      <c r="Z377" s="418"/>
      <c r="AA377" s="418"/>
      <c r="AB377" s="418"/>
      <c r="AC377" s="418"/>
      <c r="AD377" s="418"/>
      <c r="AE377" s="418"/>
      <c r="AF377" s="418"/>
      <c r="AG377" s="418"/>
      <c r="AH377" s="418"/>
      <c r="AI377" s="418"/>
      <c r="AJ377" s="418"/>
      <c r="AK377" s="419"/>
    </row>
    <row r="378" spans="6:37" ht="30" customHeight="1">
      <c r="F378" s="167" t="s">
        <v>857</v>
      </c>
      <c r="G378" s="164"/>
      <c r="H378" s="164"/>
      <c r="I378" s="161"/>
      <c r="J378" s="417" t="s">
        <v>145</v>
      </c>
      <c r="K378" s="418"/>
      <c r="L378" s="418"/>
      <c r="M378" s="418"/>
      <c r="N378" s="418"/>
      <c r="O378" s="418"/>
      <c r="P378" s="418"/>
      <c r="Q378" s="418"/>
      <c r="R378" s="418"/>
      <c r="S378" s="418"/>
      <c r="T378" s="418"/>
      <c r="U378" s="418"/>
      <c r="V378" s="419"/>
      <c r="W378" s="417" t="s">
        <v>92</v>
      </c>
      <c r="X378" s="418"/>
      <c r="Y378" s="418"/>
      <c r="Z378" s="418"/>
      <c r="AA378" s="418"/>
      <c r="AB378" s="418"/>
      <c r="AC378" s="418"/>
      <c r="AD378" s="418"/>
      <c r="AE378" s="418"/>
      <c r="AF378" s="418"/>
      <c r="AG378" s="418"/>
      <c r="AH378" s="418"/>
      <c r="AI378" s="418"/>
      <c r="AJ378" s="418"/>
      <c r="AK378" s="419"/>
    </row>
    <row r="379" spans="6:37" ht="30" customHeight="1">
      <c r="F379" s="167" t="s">
        <v>858</v>
      </c>
      <c r="G379" s="164"/>
      <c r="H379" s="164"/>
      <c r="I379" s="161"/>
      <c r="J379" s="417" t="s">
        <v>182</v>
      </c>
      <c r="K379" s="418"/>
      <c r="L379" s="418"/>
      <c r="M379" s="418"/>
      <c r="N379" s="418"/>
      <c r="O379" s="418"/>
      <c r="P379" s="418"/>
      <c r="Q379" s="418"/>
      <c r="R379" s="418"/>
      <c r="S379" s="418"/>
      <c r="T379" s="418"/>
      <c r="U379" s="418"/>
      <c r="V379" s="419"/>
      <c r="W379" s="417" t="s">
        <v>93</v>
      </c>
      <c r="X379" s="418"/>
      <c r="Y379" s="418"/>
      <c r="Z379" s="418"/>
      <c r="AA379" s="418"/>
      <c r="AB379" s="418"/>
      <c r="AC379" s="418"/>
      <c r="AD379" s="418"/>
      <c r="AE379" s="418"/>
      <c r="AF379" s="418"/>
      <c r="AG379" s="418"/>
      <c r="AH379" s="418"/>
      <c r="AI379" s="418"/>
      <c r="AJ379" s="418"/>
      <c r="AK379" s="419"/>
    </row>
    <row r="380" spans="6:37" ht="30" customHeight="1">
      <c r="F380" s="167" t="s">
        <v>859</v>
      </c>
      <c r="G380" s="164"/>
      <c r="H380" s="164"/>
      <c r="I380" s="161"/>
      <c r="J380" s="417" t="s">
        <v>145</v>
      </c>
      <c r="K380" s="418"/>
      <c r="L380" s="418"/>
      <c r="M380" s="418"/>
      <c r="N380" s="418"/>
      <c r="O380" s="418"/>
      <c r="P380" s="418"/>
      <c r="Q380" s="418"/>
      <c r="R380" s="418"/>
      <c r="S380" s="418"/>
      <c r="T380" s="418"/>
      <c r="U380" s="418"/>
      <c r="V380" s="419"/>
      <c r="W380" s="417" t="s">
        <v>92</v>
      </c>
      <c r="X380" s="418"/>
      <c r="Y380" s="418"/>
      <c r="Z380" s="418"/>
      <c r="AA380" s="418"/>
      <c r="AB380" s="418"/>
      <c r="AC380" s="418"/>
      <c r="AD380" s="418"/>
      <c r="AE380" s="418"/>
      <c r="AF380" s="418"/>
      <c r="AG380" s="418"/>
      <c r="AH380" s="418"/>
      <c r="AI380" s="418"/>
      <c r="AJ380" s="418"/>
      <c r="AK380" s="419"/>
    </row>
    <row r="381" ht="18" customHeight="1"/>
    <row r="382" spans="5:14" ht="15" customHeight="1">
      <c r="E382" s="8" t="s">
        <v>837</v>
      </c>
      <c r="G382" s="1" t="s">
        <v>460</v>
      </c>
      <c r="H382" s="1" t="s">
        <v>461</v>
      </c>
      <c r="I382" s="1" t="s">
        <v>406</v>
      </c>
      <c r="J382" s="1" t="s">
        <v>462</v>
      </c>
      <c r="K382" s="1" t="s">
        <v>450</v>
      </c>
      <c r="L382" s="1" t="s">
        <v>42</v>
      </c>
      <c r="M382" s="1" t="s">
        <v>464</v>
      </c>
      <c r="N382" s="1" t="s">
        <v>465</v>
      </c>
    </row>
    <row r="383" spans="6:37" ht="45" customHeight="1">
      <c r="F383" s="422" t="s">
        <v>863</v>
      </c>
      <c r="G383" s="423"/>
      <c r="H383" s="423"/>
      <c r="I383" s="424"/>
      <c r="J383" s="425" t="s">
        <v>129</v>
      </c>
      <c r="K383" s="426"/>
      <c r="L383" s="426"/>
      <c r="M383" s="426"/>
      <c r="N383" s="426"/>
      <c r="O383" s="426"/>
      <c r="P383" s="426"/>
      <c r="Q383" s="426"/>
      <c r="R383" s="426"/>
      <c r="S383" s="426"/>
      <c r="T383" s="426"/>
      <c r="U383" s="426"/>
      <c r="V383" s="426"/>
      <c r="W383" s="426"/>
      <c r="X383" s="426"/>
      <c r="Y383" s="426"/>
      <c r="Z383" s="426"/>
      <c r="AA383" s="426"/>
      <c r="AB383" s="426"/>
      <c r="AC383" s="426"/>
      <c r="AD383" s="426"/>
      <c r="AE383" s="426"/>
      <c r="AF383" s="426"/>
      <c r="AG383" s="426"/>
      <c r="AH383" s="426"/>
      <c r="AI383" s="426"/>
      <c r="AJ383" s="426"/>
      <c r="AK383" s="427"/>
    </row>
    <row r="384" spans="6:37" ht="15" customHeight="1">
      <c r="F384" s="167" t="s">
        <v>860</v>
      </c>
      <c r="G384" s="164"/>
      <c r="H384" s="164"/>
      <c r="I384" s="161"/>
      <c r="J384" s="167" t="s">
        <v>861</v>
      </c>
      <c r="K384" s="164"/>
      <c r="L384" s="164"/>
      <c r="M384" s="164"/>
      <c r="N384" s="164"/>
      <c r="O384" s="164"/>
      <c r="P384" s="164"/>
      <c r="Q384" s="164"/>
      <c r="R384" s="164"/>
      <c r="S384" s="164"/>
      <c r="T384" s="164"/>
      <c r="U384" s="164"/>
      <c r="V384" s="161"/>
      <c r="W384" s="167" t="s">
        <v>862</v>
      </c>
      <c r="X384" s="164"/>
      <c r="Y384" s="164"/>
      <c r="Z384" s="164"/>
      <c r="AA384" s="164"/>
      <c r="AB384" s="164"/>
      <c r="AC384" s="164"/>
      <c r="AD384" s="164"/>
      <c r="AE384" s="164"/>
      <c r="AF384" s="164"/>
      <c r="AG384" s="164"/>
      <c r="AH384" s="164"/>
      <c r="AI384" s="164"/>
      <c r="AJ384" s="164"/>
      <c r="AK384" s="161"/>
    </row>
    <row r="385" spans="6:37" ht="30" customHeight="1">
      <c r="F385" s="167" t="s">
        <v>855</v>
      </c>
      <c r="G385" s="164"/>
      <c r="H385" s="164"/>
      <c r="I385" s="161"/>
      <c r="J385" s="417" t="s">
        <v>146</v>
      </c>
      <c r="K385" s="418"/>
      <c r="L385" s="418"/>
      <c r="M385" s="418"/>
      <c r="N385" s="418"/>
      <c r="O385" s="418"/>
      <c r="P385" s="418"/>
      <c r="Q385" s="418"/>
      <c r="R385" s="418"/>
      <c r="S385" s="418"/>
      <c r="T385" s="418"/>
      <c r="U385" s="418"/>
      <c r="V385" s="419"/>
      <c r="W385" s="417" t="s">
        <v>147</v>
      </c>
      <c r="X385" s="418"/>
      <c r="Y385" s="418"/>
      <c r="Z385" s="418"/>
      <c r="AA385" s="418"/>
      <c r="AB385" s="418"/>
      <c r="AC385" s="418"/>
      <c r="AD385" s="418"/>
      <c r="AE385" s="418"/>
      <c r="AF385" s="418"/>
      <c r="AG385" s="418"/>
      <c r="AH385" s="418"/>
      <c r="AI385" s="418"/>
      <c r="AJ385" s="418"/>
      <c r="AK385" s="419"/>
    </row>
    <row r="386" spans="6:37" ht="30" customHeight="1">
      <c r="F386" s="167" t="s">
        <v>856</v>
      </c>
      <c r="G386" s="164"/>
      <c r="H386" s="164"/>
      <c r="I386" s="161"/>
      <c r="J386" s="428"/>
      <c r="K386" s="429"/>
      <c r="L386" s="429"/>
      <c r="M386" s="429"/>
      <c r="N386" s="429"/>
      <c r="O386" s="429"/>
      <c r="P386" s="429"/>
      <c r="Q386" s="429"/>
      <c r="R386" s="429"/>
      <c r="S386" s="429"/>
      <c r="T386" s="429"/>
      <c r="U386" s="429"/>
      <c r="V386" s="430"/>
      <c r="W386" s="428"/>
      <c r="X386" s="429"/>
      <c r="Y386" s="429"/>
      <c r="Z386" s="429"/>
      <c r="AA386" s="429"/>
      <c r="AB386" s="429"/>
      <c r="AC386" s="429"/>
      <c r="AD386" s="429"/>
      <c r="AE386" s="429"/>
      <c r="AF386" s="429"/>
      <c r="AG386" s="429"/>
      <c r="AH386" s="429"/>
      <c r="AI386" s="429"/>
      <c r="AJ386" s="429"/>
      <c r="AK386" s="430"/>
    </row>
    <row r="387" spans="6:37" ht="30" customHeight="1">
      <c r="F387" s="167" t="s">
        <v>857</v>
      </c>
      <c r="G387" s="164"/>
      <c r="H387" s="164"/>
      <c r="I387" s="161"/>
      <c r="J387" s="417" t="s">
        <v>146</v>
      </c>
      <c r="K387" s="418"/>
      <c r="L387" s="418"/>
      <c r="M387" s="418"/>
      <c r="N387" s="418"/>
      <c r="O387" s="418"/>
      <c r="P387" s="418"/>
      <c r="Q387" s="418"/>
      <c r="R387" s="418"/>
      <c r="S387" s="418"/>
      <c r="T387" s="418"/>
      <c r="U387" s="418"/>
      <c r="V387" s="419"/>
      <c r="W387" s="417" t="s">
        <v>147</v>
      </c>
      <c r="X387" s="418"/>
      <c r="Y387" s="418"/>
      <c r="Z387" s="418"/>
      <c r="AA387" s="418"/>
      <c r="AB387" s="418"/>
      <c r="AC387" s="418"/>
      <c r="AD387" s="418"/>
      <c r="AE387" s="418"/>
      <c r="AF387" s="418"/>
      <c r="AG387" s="418"/>
      <c r="AH387" s="418"/>
      <c r="AI387" s="418"/>
      <c r="AJ387" s="418"/>
      <c r="AK387" s="419"/>
    </row>
    <row r="388" spans="6:37" ht="30" customHeight="1">
      <c r="F388" s="167" t="s">
        <v>858</v>
      </c>
      <c r="G388" s="164"/>
      <c r="H388" s="164"/>
      <c r="I388" s="161"/>
      <c r="J388" s="428"/>
      <c r="K388" s="429"/>
      <c r="L388" s="429"/>
      <c r="M388" s="429"/>
      <c r="N388" s="429"/>
      <c r="O388" s="429"/>
      <c r="P388" s="429"/>
      <c r="Q388" s="429"/>
      <c r="R388" s="429"/>
      <c r="S388" s="429"/>
      <c r="T388" s="429"/>
      <c r="U388" s="429"/>
      <c r="V388" s="430"/>
      <c r="W388" s="428"/>
      <c r="X388" s="429"/>
      <c r="Y388" s="429"/>
      <c r="Z388" s="429"/>
      <c r="AA388" s="429"/>
      <c r="AB388" s="429"/>
      <c r="AC388" s="429"/>
      <c r="AD388" s="429"/>
      <c r="AE388" s="429"/>
      <c r="AF388" s="429"/>
      <c r="AG388" s="429"/>
      <c r="AH388" s="429"/>
      <c r="AI388" s="429"/>
      <c r="AJ388" s="429"/>
      <c r="AK388" s="430"/>
    </row>
    <row r="389" spans="6:37" ht="30" customHeight="1">
      <c r="F389" s="167" t="s">
        <v>859</v>
      </c>
      <c r="G389" s="164"/>
      <c r="H389" s="164"/>
      <c r="I389" s="161"/>
      <c r="J389" s="428"/>
      <c r="K389" s="429"/>
      <c r="L389" s="429"/>
      <c r="M389" s="429"/>
      <c r="N389" s="429"/>
      <c r="O389" s="429"/>
      <c r="P389" s="429"/>
      <c r="Q389" s="429"/>
      <c r="R389" s="429"/>
      <c r="S389" s="429"/>
      <c r="T389" s="429"/>
      <c r="U389" s="429"/>
      <c r="V389" s="430"/>
      <c r="W389" s="428"/>
      <c r="X389" s="429"/>
      <c r="Y389" s="429"/>
      <c r="Z389" s="429"/>
      <c r="AA389" s="429"/>
      <c r="AB389" s="429"/>
      <c r="AC389" s="429"/>
      <c r="AD389" s="429"/>
      <c r="AE389" s="429"/>
      <c r="AF389" s="429"/>
      <c r="AG389" s="429"/>
      <c r="AH389" s="429"/>
      <c r="AI389" s="429"/>
      <c r="AJ389" s="429"/>
      <c r="AK389" s="430"/>
    </row>
    <row r="390" ht="16.5" customHeight="1"/>
    <row r="391" spans="5:14" ht="15" customHeight="1">
      <c r="E391" s="8" t="s">
        <v>28</v>
      </c>
      <c r="G391" s="1" t="s">
        <v>866</v>
      </c>
      <c r="H391" s="1" t="s">
        <v>538</v>
      </c>
      <c r="I391" s="1" t="s">
        <v>867</v>
      </c>
      <c r="J391" s="1" t="s">
        <v>868</v>
      </c>
      <c r="K391" s="1" t="s">
        <v>42</v>
      </c>
      <c r="L391" s="1" t="s">
        <v>869</v>
      </c>
      <c r="M391" s="1" t="s">
        <v>484</v>
      </c>
      <c r="N391" s="1"/>
    </row>
    <row r="392" spans="6:37" ht="45" customHeight="1">
      <c r="F392" s="422" t="s">
        <v>863</v>
      </c>
      <c r="G392" s="423"/>
      <c r="H392" s="423"/>
      <c r="I392" s="424"/>
      <c r="J392" s="425" t="s">
        <v>130</v>
      </c>
      <c r="K392" s="426"/>
      <c r="L392" s="426"/>
      <c r="M392" s="426"/>
      <c r="N392" s="426"/>
      <c r="O392" s="426"/>
      <c r="P392" s="426"/>
      <c r="Q392" s="426"/>
      <c r="R392" s="426"/>
      <c r="S392" s="426"/>
      <c r="T392" s="426"/>
      <c r="U392" s="426"/>
      <c r="V392" s="426"/>
      <c r="W392" s="426"/>
      <c r="X392" s="426"/>
      <c r="Y392" s="426"/>
      <c r="Z392" s="426"/>
      <c r="AA392" s="426"/>
      <c r="AB392" s="426"/>
      <c r="AC392" s="426"/>
      <c r="AD392" s="426"/>
      <c r="AE392" s="426"/>
      <c r="AF392" s="426"/>
      <c r="AG392" s="426"/>
      <c r="AH392" s="426"/>
      <c r="AI392" s="426"/>
      <c r="AJ392" s="426"/>
      <c r="AK392" s="427"/>
    </row>
    <row r="393" spans="6:37" ht="15" customHeight="1">
      <c r="F393" s="167" t="s">
        <v>860</v>
      </c>
      <c r="G393" s="164"/>
      <c r="H393" s="164"/>
      <c r="I393" s="161"/>
      <c r="J393" s="167" t="s">
        <v>861</v>
      </c>
      <c r="K393" s="164"/>
      <c r="L393" s="164"/>
      <c r="M393" s="164"/>
      <c r="N393" s="164"/>
      <c r="O393" s="164"/>
      <c r="P393" s="164"/>
      <c r="Q393" s="164"/>
      <c r="R393" s="164"/>
      <c r="S393" s="164"/>
      <c r="T393" s="164"/>
      <c r="U393" s="164"/>
      <c r="V393" s="161"/>
      <c r="W393" s="167" t="s">
        <v>862</v>
      </c>
      <c r="X393" s="164"/>
      <c r="Y393" s="164"/>
      <c r="Z393" s="164"/>
      <c r="AA393" s="164"/>
      <c r="AB393" s="164"/>
      <c r="AC393" s="164"/>
      <c r="AD393" s="164"/>
      <c r="AE393" s="164"/>
      <c r="AF393" s="164"/>
      <c r="AG393" s="164"/>
      <c r="AH393" s="164"/>
      <c r="AI393" s="164"/>
      <c r="AJ393" s="164"/>
      <c r="AK393" s="161"/>
    </row>
    <row r="394" spans="6:37" ht="30" customHeight="1">
      <c r="F394" s="167" t="s">
        <v>855</v>
      </c>
      <c r="G394" s="164"/>
      <c r="H394" s="164"/>
      <c r="I394" s="161"/>
      <c r="J394" s="417" t="s">
        <v>76</v>
      </c>
      <c r="K394" s="418"/>
      <c r="L394" s="418"/>
      <c r="M394" s="418"/>
      <c r="N394" s="418"/>
      <c r="O394" s="418"/>
      <c r="P394" s="418"/>
      <c r="Q394" s="418"/>
      <c r="R394" s="418"/>
      <c r="S394" s="418"/>
      <c r="T394" s="418"/>
      <c r="U394" s="418"/>
      <c r="V394" s="419"/>
      <c r="W394" s="417" t="s">
        <v>75</v>
      </c>
      <c r="X394" s="418"/>
      <c r="Y394" s="418"/>
      <c r="Z394" s="418"/>
      <c r="AA394" s="418"/>
      <c r="AB394" s="418"/>
      <c r="AC394" s="418"/>
      <c r="AD394" s="418"/>
      <c r="AE394" s="418"/>
      <c r="AF394" s="418"/>
      <c r="AG394" s="418"/>
      <c r="AH394" s="418"/>
      <c r="AI394" s="418"/>
      <c r="AJ394" s="418"/>
      <c r="AK394" s="419"/>
    </row>
    <row r="395" spans="6:37" ht="30" customHeight="1">
      <c r="F395" s="167" t="s">
        <v>856</v>
      </c>
      <c r="G395" s="164"/>
      <c r="H395" s="164"/>
      <c r="I395" s="161"/>
      <c r="J395" s="414" t="s">
        <v>78</v>
      </c>
      <c r="K395" s="415"/>
      <c r="L395" s="415"/>
      <c r="M395" s="415"/>
      <c r="N395" s="415"/>
      <c r="O395" s="415"/>
      <c r="P395" s="415"/>
      <c r="Q395" s="415"/>
      <c r="R395" s="415"/>
      <c r="S395" s="415"/>
      <c r="T395" s="415"/>
      <c r="U395" s="415"/>
      <c r="V395" s="416"/>
      <c r="W395" s="414" t="s">
        <v>77</v>
      </c>
      <c r="X395" s="415"/>
      <c r="Y395" s="415"/>
      <c r="Z395" s="415"/>
      <c r="AA395" s="415"/>
      <c r="AB395" s="415"/>
      <c r="AC395" s="415"/>
      <c r="AD395" s="415"/>
      <c r="AE395" s="415"/>
      <c r="AF395" s="415"/>
      <c r="AG395" s="415"/>
      <c r="AH395" s="415"/>
      <c r="AI395" s="415"/>
      <c r="AJ395" s="415"/>
      <c r="AK395" s="416"/>
    </row>
    <row r="396" spans="6:37" ht="30" customHeight="1">
      <c r="F396" s="167" t="s">
        <v>857</v>
      </c>
      <c r="G396" s="164"/>
      <c r="H396" s="164"/>
      <c r="I396" s="161"/>
      <c r="J396" s="414" t="s">
        <v>78</v>
      </c>
      <c r="K396" s="415"/>
      <c r="L396" s="415"/>
      <c r="M396" s="415"/>
      <c r="N396" s="415"/>
      <c r="O396" s="415"/>
      <c r="P396" s="415"/>
      <c r="Q396" s="415"/>
      <c r="R396" s="415"/>
      <c r="S396" s="415"/>
      <c r="T396" s="415"/>
      <c r="U396" s="415"/>
      <c r="V396" s="416"/>
      <c r="W396" s="414" t="s">
        <v>77</v>
      </c>
      <c r="X396" s="415"/>
      <c r="Y396" s="415"/>
      <c r="Z396" s="415"/>
      <c r="AA396" s="415"/>
      <c r="AB396" s="415"/>
      <c r="AC396" s="415"/>
      <c r="AD396" s="415"/>
      <c r="AE396" s="415"/>
      <c r="AF396" s="415"/>
      <c r="AG396" s="415"/>
      <c r="AH396" s="415"/>
      <c r="AI396" s="415"/>
      <c r="AJ396" s="415"/>
      <c r="AK396" s="416"/>
    </row>
    <row r="397" spans="6:37" ht="30" customHeight="1">
      <c r="F397" s="167" t="s">
        <v>858</v>
      </c>
      <c r="G397" s="164"/>
      <c r="H397" s="164"/>
      <c r="I397" s="161"/>
      <c r="J397" s="414" t="s">
        <v>78</v>
      </c>
      <c r="K397" s="415"/>
      <c r="L397" s="415"/>
      <c r="M397" s="415"/>
      <c r="N397" s="415"/>
      <c r="O397" s="415"/>
      <c r="P397" s="415"/>
      <c r="Q397" s="415"/>
      <c r="R397" s="415"/>
      <c r="S397" s="415"/>
      <c r="T397" s="415"/>
      <c r="U397" s="415"/>
      <c r="V397" s="416"/>
      <c r="W397" s="414" t="s">
        <v>77</v>
      </c>
      <c r="X397" s="415"/>
      <c r="Y397" s="415"/>
      <c r="Z397" s="415"/>
      <c r="AA397" s="415"/>
      <c r="AB397" s="415"/>
      <c r="AC397" s="415"/>
      <c r="AD397" s="415"/>
      <c r="AE397" s="415"/>
      <c r="AF397" s="415"/>
      <c r="AG397" s="415"/>
      <c r="AH397" s="415"/>
      <c r="AI397" s="415"/>
      <c r="AJ397" s="415"/>
      <c r="AK397" s="416"/>
    </row>
    <row r="398" spans="6:37" ht="30" customHeight="1">
      <c r="F398" s="167" t="s">
        <v>859</v>
      </c>
      <c r="G398" s="164"/>
      <c r="H398" s="164"/>
      <c r="I398" s="161"/>
      <c r="J398" s="414" t="s">
        <v>78</v>
      </c>
      <c r="K398" s="415"/>
      <c r="L398" s="415"/>
      <c r="M398" s="415"/>
      <c r="N398" s="415"/>
      <c r="O398" s="415"/>
      <c r="P398" s="415"/>
      <c r="Q398" s="415"/>
      <c r="R398" s="415"/>
      <c r="S398" s="415"/>
      <c r="T398" s="415"/>
      <c r="U398" s="415"/>
      <c r="V398" s="416"/>
      <c r="W398" s="414" t="s">
        <v>77</v>
      </c>
      <c r="X398" s="415"/>
      <c r="Y398" s="415"/>
      <c r="Z398" s="415"/>
      <c r="AA398" s="415"/>
      <c r="AB398" s="415"/>
      <c r="AC398" s="415"/>
      <c r="AD398" s="415"/>
      <c r="AE398" s="415"/>
      <c r="AF398" s="415"/>
      <c r="AG398" s="415"/>
      <c r="AH398" s="415"/>
      <c r="AI398" s="415"/>
      <c r="AJ398" s="415"/>
      <c r="AK398" s="416"/>
    </row>
    <row r="401" spans="5:18" ht="15" customHeight="1">
      <c r="E401" s="8" t="s">
        <v>870</v>
      </c>
      <c r="G401" s="1" t="s">
        <v>871</v>
      </c>
      <c r="H401" s="1" t="s">
        <v>487</v>
      </c>
      <c r="I401" s="1" t="s">
        <v>872</v>
      </c>
      <c r="J401" s="1" t="s">
        <v>407</v>
      </c>
      <c r="K401" s="1" t="s">
        <v>408</v>
      </c>
      <c r="L401" s="1" t="s">
        <v>454</v>
      </c>
      <c r="M401" s="1" t="s">
        <v>42</v>
      </c>
      <c r="N401" s="1" t="s">
        <v>873</v>
      </c>
      <c r="O401" s="1" t="s">
        <v>874</v>
      </c>
      <c r="P401" s="1" t="s">
        <v>42</v>
      </c>
      <c r="Q401" s="1" t="s">
        <v>688</v>
      </c>
      <c r="R401" s="1" t="s">
        <v>689</v>
      </c>
    </row>
    <row r="402" spans="6:37" ht="45" customHeight="1">
      <c r="F402" s="422" t="s">
        <v>863</v>
      </c>
      <c r="G402" s="423"/>
      <c r="H402" s="423"/>
      <c r="I402" s="424"/>
      <c r="J402" s="425" t="s">
        <v>124</v>
      </c>
      <c r="K402" s="426"/>
      <c r="L402" s="426"/>
      <c r="M402" s="426"/>
      <c r="N402" s="426"/>
      <c r="O402" s="426"/>
      <c r="P402" s="426"/>
      <c r="Q402" s="426"/>
      <c r="R402" s="426"/>
      <c r="S402" s="426"/>
      <c r="T402" s="426"/>
      <c r="U402" s="426"/>
      <c r="V402" s="426"/>
      <c r="W402" s="426"/>
      <c r="X402" s="426"/>
      <c r="Y402" s="426"/>
      <c r="Z402" s="426"/>
      <c r="AA402" s="426"/>
      <c r="AB402" s="426"/>
      <c r="AC402" s="426"/>
      <c r="AD402" s="426"/>
      <c r="AE402" s="426"/>
      <c r="AF402" s="426"/>
      <c r="AG402" s="426"/>
      <c r="AH402" s="426"/>
      <c r="AI402" s="426"/>
      <c r="AJ402" s="426"/>
      <c r="AK402" s="427"/>
    </row>
    <row r="403" spans="6:37" ht="15" customHeight="1">
      <c r="F403" s="167" t="s">
        <v>860</v>
      </c>
      <c r="G403" s="164"/>
      <c r="H403" s="164"/>
      <c r="I403" s="161"/>
      <c r="J403" s="167" t="s">
        <v>861</v>
      </c>
      <c r="K403" s="164"/>
      <c r="L403" s="164"/>
      <c r="M403" s="164"/>
      <c r="N403" s="164"/>
      <c r="O403" s="164"/>
      <c r="P403" s="164"/>
      <c r="Q403" s="164"/>
      <c r="R403" s="164"/>
      <c r="S403" s="164"/>
      <c r="T403" s="164"/>
      <c r="U403" s="164"/>
      <c r="V403" s="161"/>
      <c r="W403" s="167" t="s">
        <v>862</v>
      </c>
      <c r="X403" s="164"/>
      <c r="Y403" s="164"/>
      <c r="Z403" s="164"/>
      <c r="AA403" s="164"/>
      <c r="AB403" s="164"/>
      <c r="AC403" s="164"/>
      <c r="AD403" s="164"/>
      <c r="AE403" s="164"/>
      <c r="AF403" s="164"/>
      <c r="AG403" s="164"/>
      <c r="AH403" s="164"/>
      <c r="AI403" s="164"/>
      <c r="AJ403" s="164"/>
      <c r="AK403" s="161"/>
    </row>
    <row r="404" spans="6:37" ht="30" customHeight="1">
      <c r="F404" s="167" t="s">
        <v>855</v>
      </c>
      <c r="G404" s="164"/>
      <c r="H404" s="164"/>
      <c r="I404" s="161"/>
      <c r="J404" s="428"/>
      <c r="K404" s="429"/>
      <c r="L404" s="429"/>
      <c r="M404" s="429"/>
      <c r="N404" s="429"/>
      <c r="O404" s="429"/>
      <c r="P404" s="429"/>
      <c r="Q404" s="429"/>
      <c r="R404" s="429"/>
      <c r="S404" s="429"/>
      <c r="T404" s="429"/>
      <c r="U404" s="429"/>
      <c r="V404" s="430"/>
      <c r="W404" s="428"/>
      <c r="X404" s="429"/>
      <c r="Y404" s="429"/>
      <c r="Z404" s="429"/>
      <c r="AA404" s="429"/>
      <c r="AB404" s="429"/>
      <c r="AC404" s="429"/>
      <c r="AD404" s="429"/>
      <c r="AE404" s="429"/>
      <c r="AF404" s="429"/>
      <c r="AG404" s="429"/>
      <c r="AH404" s="429"/>
      <c r="AI404" s="429"/>
      <c r="AJ404" s="429"/>
      <c r="AK404" s="430"/>
    </row>
    <row r="405" spans="6:37" ht="30" customHeight="1">
      <c r="F405" s="167" t="s">
        <v>856</v>
      </c>
      <c r="G405" s="164"/>
      <c r="H405" s="164"/>
      <c r="I405" s="161"/>
      <c r="J405" s="417" t="s">
        <v>79</v>
      </c>
      <c r="K405" s="418"/>
      <c r="L405" s="418"/>
      <c r="M405" s="418"/>
      <c r="N405" s="418"/>
      <c r="O405" s="418"/>
      <c r="P405" s="418"/>
      <c r="Q405" s="418"/>
      <c r="R405" s="418"/>
      <c r="S405" s="418"/>
      <c r="T405" s="418"/>
      <c r="U405" s="418"/>
      <c r="V405" s="419"/>
      <c r="W405" s="417" t="s">
        <v>80</v>
      </c>
      <c r="X405" s="418"/>
      <c r="Y405" s="418"/>
      <c r="Z405" s="418"/>
      <c r="AA405" s="418"/>
      <c r="AB405" s="418"/>
      <c r="AC405" s="418"/>
      <c r="AD405" s="418"/>
      <c r="AE405" s="418"/>
      <c r="AF405" s="418"/>
      <c r="AG405" s="418"/>
      <c r="AH405" s="418"/>
      <c r="AI405" s="418"/>
      <c r="AJ405" s="418"/>
      <c r="AK405" s="419"/>
    </row>
    <row r="406" spans="6:37" ht="30" customHeight="1">
      <c r="F406" s="167" t="s">
        <v>857</v>
      </c>
      <c r="G406" s="164"/>
      <c r="H406" s="164"/>
      <c r="I406" s="161"/>
      <c r="J406" s="428"/>
      <c r="K406" s="429"/>
      <c r="L406" s="429"/>
      <c r="M406" s="429"/>
      <c r="N406" s="429"/>
      <c r="O406" s="429"/>
      <c r="P406" s="429"/>
      <c r="Q406" s="429"/>
      <c r="R406" s="429"/>
      <c r="S406" s="429"/>
      <c r="T406" s="429"/>
      <c r="U406" s="429"/>
      <c r="V406" s="430"/>
      <c r="W406" s="428"/>
      <c r="X406" s="429"/>
      <c r="Y406" s="429"/>
      <c r="Z406" s="429"/>
      <c r="AA406" s="429"/>
      <c r="AB406" s="429"/>
      <c r="AC406" s="429"/>
      <c r="AD406" s="429"/>
      <c r="AE406" s="429"/>
      <c r="AF406" s="429"/>
      <c r="AG406" s="429"/>
      <c r="AH406" s="429"/>
      <c r="AI406" s="429"/>
      <c r="AJ406" s="429"/>
      <c r="AK406" s="430"/>
    </row>
    <row r="407" spans="6:37" ht="30" customHeight="1">
      <c r="F407" s="167" t="s">
        <v>858</v>
      </c>
      <c r="G407" s="164"/>
      <c r="H407" s="164"/>
      <c r="I407" s="161"/>
      <c r="J407" s="417" t="s">
        <v>81</v>
      </c>
      <c r="K407" s="418"/>
      <c r="L407" s="418"/>
      <c r="M407" s="418"/>
      <c r="N407" s="418"/>
      <c r="O407" s="418"/>
      <c r="P407" s="418"/>
      <c r="Q407" s="418"/>
      <c r="R407" s="418"/>
      <c r="S407" s="418"/>
      <c r="T407" s="418"/>
      <c r="U407" s="418"/>
      <c r="V407" s="419"/>
      <c r="W407" s="417" t="s">
        <v>80</v>
      </c>
      <c r="X407" s="418"/>
      <c r="Y407" s="418"/>
      <c r="Z407" s="418"/>
      <c r="AA407" s="418"/>
      <c r="AB407" s="418"/>
      <c r="AC407" s="418"/>
      <c r="AD407" s="418"/>
      <c r="AE407" s="418"/>
      <c r="AF407" s="418"/>
      <c r="AG407" s="418"/>
      <c r="AH407" s="418"/>
      <c r="AI407" s="418"/>
      <c r="AJ407" s="418"/>
      <c r="AK407" s="419"/>
    </row>
    <row r="408" spans="6:37" ht="30" customHeight="1">
      <c r="F408" s="167" t="s">
        <v>859</v>
      </c>
      <c r="G408" s="164"/>
      <c r="H408" s="164"/>
      <c r="I408" s="161"/>
      <c r="J408" s="428"/>
      <c r="K408" s="429"/>
      <c r="L408" s="429"/>
      <c r="M408" s="429"/>
      <c r="N408" s="429"/>
      <c r="O408" s="429"/>
      <c r="P408" s="429"/>
      <c r="Q408" s="429"/>
      <c r="R408" s="429"/>
      <c r="S408" s="429"/>
      <c r="T408" s="429"/>
      <c r="U408" s="429"/>
      <c r="V408" s="430"/>
      <c r="W408" s="428"/>
      <c r="X408" s="429"/>
      <c r="Y408" s="429"/>
      <c r="Z408" s="429"/>
      <c r="AA408" s="429"/>
      <c r="AB408" s="429"/>
      <c r="AC408" s="429"/>
      <c r="AD408" s="429"/>
      <c r="AE408" s="429"/>
      <c r="AF408" s="429"/>
      <c r="AG408" s="429"/>
      <c r="AH408" s="429"/>
      <c r="AI408" s="429"/>
      <c r="AJ408" s="429"/>
      <c r="AK408" s="430"/>
    </row>
    <row r="409" ht="18.75" customHeight="1"/>
    <row r="410" spans="5:18" ht="15" customHeight="1">
      <c r="E410" s="8" t="s">
        <v>875</v>
      </c>
      <c r="G410" s="1" t="s">
        <v>41</v>
      </c>
      <c r="H410" s="1" t="s">
        <v>42</v>
      </c>
      <c r="I410" s="1" t="s">
        <v>463</v>
      </c>
      <c r="J410" s="1" t="s">
        <v>42</v>
      </c>
      <c r="K410" s="1" t="s">
        <v>449</v>
      </c>
      <c r="L410" s="1" t="s">
        <v>450</v>
      </c>
      <c r="M410" s="1" t="s">
        <v>451</v>
      </c>
      <c r="N410" s="1" t="s">
        <v>452</v>
      </c>
      <c r="O410" s="1" t="s">
        <v>42</v>
      </c>
      <c r="P410" s="1" t="s">
        <v>464</v>
      </c>
      <c r="Q410" s="1" t="s">
        <v>465</v>
      </c>
      <c r="R410" s="1"/>
    </row>
    <row r="411" spans="6:37" ht="45" customHeight="1">
      <c r="F411" s="422" t="s">
        <v>863</v>
      </c>
      <c r="G411" s="423"/>
      <c r="H411" s="423"/>
      <c r="I411" s="424"/>
      <c r="J411" s="425" t="s">
        <v>125</v>
      </c>
      <c r="K411" s="426"/>
      <c r="L411" s="426"/>
      <c r="M411" s="426"/>
      <c r="N411" s="426"/>
      <c r="O411" s="426"/>
      <c r="P411" s="426"/>
      <c r="Q411" s="426"/>
      <c r="R411" s="426"/>
      <c r="S411" s="426"/>
      <c r="T411" s="426"/>
      <c r="U411" s="426"/>
      <c r="V411" s="426"/>
      <c r="W411" s="426"/>
      <c r="X411" s="426"/>
      <c r="Y411" s="426"/>
      <c r="Z411" s="426"/>
      <c r="AA411" s="426"/>
      <c r="AB411" s="426"/>
      <c r="AC411" s="426"/>
      <c r="AD411" s="426"/>
      <c r="AE411" s="426"/>
      <c r="AF411" s="426"/>
      <c r="AG411" s="426"/>
      <c r="AH411" s="426"/>
      <c r="AI411" s="426"/>
      <c r="AJ411" s="426"/>
      <c r="AK411" s="427"/>
    </row>
    <row r="412" spans="6:37" ht="15" customHeight="1">
      <c r="F412" s="167" t="s">
        <v>860</v>
      </c>
      <c r="G412" s="164"/>
      <c r="H412" s="164"/>
      <c r="I412" s="161"/>
      <c r="J412" s="167" t="s">
        <v>861</v>
      </c>
      <c r="K412" s="164"/>
      <c r="L412" s="164"/>
      <c r="M412" s="164"/>
      <c r="N412" s="164"/>
      <c r="O412" s="164"/>
      <c r="P412" s="164"/>
      <c r="Q412" s="164"/>
      <c r="R412" s="164"/>
      <c r="S412" s="164"/>
      <c r="T412" s="164"/>
      <c r="U412" s="164"/>
      <c r="V412" s="161"/>
      <c r="W412" s="167" t="s">
        <v>862</v>
      </c>
      <c r="X412" s="164"/>
      <c r="Y412" s="164"/>
      <c r="Z412" s="164"/>
      <c r="AA412" s="164"/>
      <c r="AB412" s="164"/>
      <c r="AC412" s="164"/>
      <c r="AD412" s="164"/>
      <c r="AE412" s="164"/>
      <c r="AF412" s="164"/>
      <c r="AG412" s="164"/>
      <c r="AH412" s="164"/>
      <c r="AI412" s="164"/>
      <c r="AJ412" s="164"/>
      <c r="AK412" s="161"/>
    </row>
    <row r="413" spans="6:37" ht="30" customHeight="1">
      <c r="F413" s="167" t="s">
        <v>855</v>
      </c>
      <c r="G413" s="164"/>
      <c r="H413" s="164"/>
      <c r="I413" s="161"/>
      <c r="J413" s="417" t="s">
        <v>148</v>
      </c>
      <c r="K413" s="418"/>
      <c r="L413" s="418"/>
      <c r="M413" s="418"/>
      <c r="N413" s="418"/>
      <c r="O413" s="418"/>
      <c r="P413" s="418"/>
      <c r="Q413" s="418"/>
      <c r="R413" s="418"/>
      <c r="S413" s="418"/>
      <c r="T413" s="418"/>
      <c r="U413" s="418"/>
      <c r="V413" s="419"/>
      <c r="W413" s="417" t="s">
        <v>94</v>
      </c>
      <c r="X413" s="418"/>
      <c r="Y413" s="418"/>
      <c r="Z413" s="418"/>
      <c r="AA413" s="418"/>
      <c r="AB413" s="418"/>
      <c r="AC413" s="418"/>
      <c r="AD413" s="418"/>
      <c r="AE413" s="418"/>
      <c r="AF413" s="418"/>
      <c r="AG413" s="418"/>
      <c r="AH413" s="418"/>
      <c r="AI413" s="418"/>
      <c r="AJ413" s="418"/>
      <c r="AK413" s="419"/>
    </row>
    <row r="414" spans="6:37" ht="30" customHeight="1">
      <c r="F414" s="167" t="s">
        <v>856</v>
      </c>
      <c r="G414" s="164"/>
      <c r="H414" s="164"/>
      <c r="I414" s="161"/>
      <c r="J414" s="417" t="s">
        <v>149</v>
      </c>
      <c r="K414" s="418"/>
      <c r="L414" s="418"/>
      <c r="M414" s="418"/>
      <c r="N414" s="418"/>
      <c r="O414" s="418"/>
      <c r="P414" s="418"/>
      <c r="Q414" s="418"/>
      <c r="R414" s="418"/>
      <c r="S414" s="418"/>
      <c r="T414" s="418"/>
      <c r="U414" s="418"/>
      <c r="V414" s="419"/>
      <c r="W414" s="417" t="s">
        <v>95</v>
      </c>
      <c r="X414" s="418"/>
      <c r="Y414" s="418"/>
      <c r="Z414" s="418"/>
      <c r="AA414" s="418"/>
      <c r="AB414" s="418"/>
      <c r="AC414" s="418"/>
      <c r="AD414" s="418"/>
      <c r="AE414" s="418"/>
      <c r="AF414" s="418"/>
      <c r="AG414" s="418"/>
      <c r="AH414" s="418"/>
      <c r="AI414" s="418"/>
      <c r="AJ414" s="418"/>
      <c r="AK414" s="419"/>
    </row>
    <row r="415" spans="6:37" ht="30" customHeight="1">
      <c r="F415" s="167" t="s">
        <v>857</v>
      </c>
      <c r="G415" s="164"/>
      <c r="H415" s="164"/>
      <c r="I415" s="161"/>
      <c r="J415" s="417" t="s">
        <v>148</v>
      </c>
      <c r="K415" s="418"/>
      <c r="L415" s="418"/>
      <c r="M415" s="418"/>
      <c r="N415" s="418"/>
      <c r="O415" s="418"/>
      <c r="P415" s="418"/>
      <c r="Q415" s="418"/>
      <c r="R415" s="418"/>
      <c r="S415" s="418"/>
      <c r="T415" s="418"/>
      <c r="U415" s="418"/>
      <c r="V415" s="419"/>
      <c r="W415" s="417" t="s">
        <v>96</v>
      </c>
      <c r="X415" s="418"/>
      <c r="Y415" s="418"/>
      <c r="Z415" s="418"/>
      <c r="AA415" s="418"/>
      <c r="AB415" s="418"/>
      <c r="AC415" s="418"/>
      <c r="AD415" s="418"/>
      <c r="AE415" s="418"/>
      <c r="AF415" s="418"/>
      <c r="AG415" s="418"/>
      <c r="AH415" s="418"/>
      <c r="AI415" s="418"/>
      <c r="AJ415" s="418"/>
      <c r="AK415" s="419"/>
    </row>
    <row r="416" spans="6:37" ht="30" customHeight="1">
      <c r="F416" s="167" t="s">
        <v>858</v>
      </c>
      <c r="G416" s="164"/>
      <c r="H416" s="164"/>
      <c r="I416" s="161"/>
      <c r="J416" s="417" t="s">
        <v>149</v>
      </c>
      <c r="K416" s="418"/>
      <c r="L416" s="418"/>
      <c r="M416" s="418"/>
      <c r="N416" s="418"/>
      <c r="O416" s="418"/>
      <c r="P416" s="418"/>
      <c r="Q416" s="418"/>
      <c r="R416" s="418"/>
      <c r="S416" s="418"/>
      <c r="T416" s="418"/>
      <c r="U416" s="418"/>
      <c r="V416" s="419"/>
      <c r="W416" s="417" t="s">
        <v>97</v>
      </c>
      <c r="X416" s="418"/>
      <c r="Y416" s="418"/>
      <c r="Z416" s="418"/>
      <c r="AA416" s="418"/>
      <c r="AB416" s="418"/>
      <c r="AC416" s="418"/>
      <c r="AD416" s="418"/>
      <c r="AE416" s="418"/>
      <c r="AF416" s="418"/>
      <c r="AG416" s="418"/>
      <c r="AH416" s="418"/>
      <c r="AI416" s="418"/>
      <c r="AJ416" s="418"/>
      <c r="AK416" s="419"/>
    </row>
    <row r="417" spans="6:37" ht="30" customHeight="1">
      <c r="F417" s="167" t="s">
        <v>859</v>
      </c>
      <c r="G417" s="164"/>
      <c r="H417" s="164"/>
      <c r="I417" s="161"/>
      <c r="J417" s="417" t="s">
        <v>148</v>
      </c>
      <c r="K417" s="418"/>
      <c r="L417" s="418"/>
      <c r="M417" s="418"/>
      <c r="N417" s="418"/>
      <c r="O417" s="418"/>
      <c r="P417" s="418"/>
      <c r="Q417" s="418"/>
      <c r="R417" s="418"/>
      <c r="S417" s="418"/>
      <c r="T417" s="418"/>
      <c r="U417" s="418"/>
      <c r="V417" s="419"/>
      <c r="W417" s="417" t="s">
        <v>94</v>
      </c>
      <c r="X417" s="418"/>
      <c r="Y417" s="418"/>
      <c r="Z417" s="418"/>
      <c r="AA417" s="418"/>
      <c r="AB417" s="418"/>
      <c r="AC417" s="418"/>
      <c r="AD417" s="418"/>
      <c r="AE417" s="418"/>
      <c r="AF417" s="418"/>
      <c r="AG417" s="418"/>
      <c r="AH417" s="418"/>
      <c r="AI417" s="418"/>
      <c r="AJ417" s="418"/>
      <c r="AK417" s="419"/>
    </row>
    <row r="419" spans="4:11" ht="15" customHeight="1">
      <c r="D419" s="1" t="s">
        <v>574</v>
      </c>
      <c r="F419" s="1" t="s">
        <v>483</v>
      </c>
      <c r="G419" s="1" t="s">
        <v>387</v>
      </c>
      <c r="H419" s="1" t="s">
        <v>42</v>
      </c>
      <c r="I419" s="1" t="s">
        <v>499</v>
      </c>
      <c r="J419" s="1" t="s">
        <v>452</v>
      </c>
      <c r="K419" s="1" t="s">
        <v>558</v>
      </c>
    </row>
    <row r="420" spans="5:18" ht="15" customHeight="1">
      <c r="E420" s="8" t="s">
        <v>822</v>
      </c>
      <c r="G420" s="1" t="s">
        <v>483</v>
      </c>
      <c r="H420" s="1" t="s">
        <v>387</v>
      </c>
      <c r="I420" s="1" t="s">
        <v>517</v>
      </c>
      <c r="J420" s="1" t="s">
        <v>42</v>
      </c>
      <c r="K420" s="1" t="s">
        <v>854</v>
      </c>
      <c r="L420" s="1" t="s">
        <v>478</v>
      </c>
      <c r="M420" s="1" t="s">
        <v>876</v>
      </c>
      <c r="N420" s="1" t="s">
        <v>413</v>
      </c>
      <c r="O420" s="1" t="s">
        <v>409</v>
      </c>
      <c r="P420" s="1"/>
      <c r="Q420" s="1"/>
      <c r="R420" s="1"/>
    </row>
    <row r="421" spans="6:37" ht="117" customHeight="1">
      <c r="F421" s="422" t="s">
        <v>863</v>
      </c>
      <c r="G421" s="423"/>
      <c r="H421" s="423"/>
      <c r="I421" s="424"/>
      <c r="J421" s="425" t="s">
        <v>136</v>
      </c>
      <c r="K421" s="426"/>
      <c r="L421" s="426"/>
      <c r="M421" s="426"/>
      <c r="N421" s="426"/>
      <c r="O421" s="426"/>
      <c r="P421" s="426"/>
      <c r="Q421" s="426"/>
      <c r="R421" s="426"/>
      <c r="S421" s="426"/>
      <c r="T421" s="426"/>
      <c r="U421" s="426"/>
      <c r="V421" s="426"/>
      <c r="W421" s="426"/>
      <c r="X421" s="426"/>
      <c r="Y421" s="426"/>
      <c r="Z421" s="426"/>
      <c r="AA421" s="426"/>
      <c r="AB421" s="426"/>
      <c r="AC421" s="426"/>
      <c r="AD421" s="426"/>
      <c r="AE421" s="426"/>
      <c r="AF421" s="426"/>
      <c r="AG421" s="426"/>
      <c r="AH421" s="426"/>
      <c r="AI421" s="426"/>
      <c r="AJ421" s="426"/>
      <c r="AK421" s="427"/>
    </row>
    <row r="422" spans="6:37" ht="15" customHeight="1">
      <c r="F422" s="167" t="s">
        <v>860</v>
      </c>
      <c r="G422" s="164"/>
      <c r="H422" s="164"/>
      <c r="I422" s="161"/>
      <c r="J422" s="167" t="s">
        <v>861</v>
      </c>
      <c r="K422" s="164"/>
      <c r="L422" s="164"/>
      <c r="M422" s="164"/>
      <c r="N422" s="164"/>
      <c r="O422" s="164"/>
      <c r="P422" s="164"/>
      <c r="Q422" s="164"/>
      <c r="R422" s="164"/>
      <c r="S422" s="164"/>
      <c r="T422" s="164"/>
      <c r="U422" s="164"/>
      <c r="V422" s="161"/>
      <c r="W422" s="167" t="s">
        <v>862</v>
      </c>
      <c r="X422" s="164"/>
      <c r="Y422" s="164"/>
      <c r="Z422" s="164"/>
      <c r="AA422" s="164"/>
      <c r="AB422" s="164"/>
      <c r="AC422" s="164"/>
      <c r="AD422" s="164"/>
      <c r="AE422" s="164"/>
      <c r="AF422" s="164"/>
      <c r="AG422" s="164"/>
      <c r="AH422" s="164"/>
      <c r="AI422" s="164"/>
      <c r="AJ422" s="164"/>
      <c r="AK422" s="161"/>
    </row>
    <row r="423" spans="6:37" ht="45.75" customHeight="1">
      <c r="F423" s="167" t="s">
        <v>855</v>
      </c>
      <c r="G423" s="164"/>
      <c r="H423" s="164"/>
      <c r="I423" s="161"/>
      <c r="J423" s="417" t="s">
        <v>150</v>
      </c>
      <c r="K423" s="418"/>
      <c r="L423" s="418"/>
      <c r="M423" s="418"/>
      <c r="N423" s="418"/>
      <c r="O423" s="418"/>
      <c r="P423" s="418"/>
      <c r="Q423" s="418"/>
      <c r="R423" s="418"/>
      <c r="S423" s="418"/>
      <c r="T423" s="418"/>
      <c r="U423" s="418"/>
      <c r="V423" s="419"/>
      <c r="W423" s="417" t="s">
        <v>151</v>
      </c>
      <c r="X423" s="418"/>
      <c r="Y423" s="418"/>
      <c r="Z423" s="418"/>
      <c r="AA423" s="418"/>
      <c r="AB423" s="418"/>
      <c r="AC423" s="418"/>
      <c r="AD423" s="418"/>
      <c r="AE423" s="418"/>
      <c r="AF423" s="418"/>
      <c r="AG423" s="418"/>
      <c r="AH423" s="418"/>
      <c r="AI423" s="418"/>
      <c r="AJ423" s="418"/>
      <c r="AK423" s="419"/>
    </row>
    <row r="424" spans="6:37" ht="30" customHeight="1">
      <c r="F424" s="167" t="s">
        <v>856</v>
      </c>
      <c r="G424" s="164"/>
      <c r="H424" s="164"/>
      <c r="I424" s="161"/>
      <c r="J424" s="428"/>
      <c r="K424" s="429"/>
      <c r="L424" s="429"/>
      <c r="M424" s="429"/>
      <c r="N424" s="429"/>
      <c r="O424" s="429"/>
      <c r="P424" s="429"/>
      <c r="Q424" s="429"/>
      <c r="R424" s="429"/>
      <c r="S424" s="429"/>
      <c r="T424" s="429"/>
      <c r="U424" s="429"/>
      <c r="V424" s="430"/>
      <c r="W424" s="428"/>
      <c r="X424" s="429"/>
      <c r="Y424" s="429"/>
      <c r="Z424" s="429"/>
      <c r="AA424" s="429"/>
      <c r="AB424" s="429"/>
      <c r="AC424" s="429"/>
      <c r="AD424" s="429"/>
      <c r="AE424" s="429"/>
      <c r="AF424" s="429"/>
      <c r="AG424" s="429"/>
      <c r="AH424" s="429"/>
      <c r="AI424" s="429"/>
      <c r="AJ424" s="429"/>
      <c r="AK424" s="430"/>
    </row>
    <row r="425" spans="6:37" ht="30" customHeight="1">
      <c r="F425" s="167" t="s">
        <v>857</v>
      </c>
      <c r="G425" s="164"/>
      <c r="H425" s="164"/>
      <c r="I425" s="161"/>
      <c r="J425" s="417" t="s">
        <v>152</v>
      </c>
      <c r="K425" s="418"/>
      <c r="L425" s="418"/>
      <c r="M425" s="418"/>
      <c r="N425" s="418"/>
      <c r="O425" s="418"/>
      <c r="P425" s="418"/>
      <c r="Q425" s="418"/>
      <c r="R425" s="418"/>
      <c r="S425" s="418"/>
      <c r="T425" s="418"/>
      <c r="U425" s="418"/>
      <c r="V425" s="419"/>
      <c r="W425" s="417" t="s">
        <v>153</v>
      </c>
      <c r="X425" s="418"/>
      <c r="Y425" s="418"/>
      <c r="Z425" s="418"/>
      <c r="AA425" s="418"/>
      <c r="AB425" s="418"/>
      <c r="AC425" s="418"/>
      <c r="AD425" s="418"/>
      <c r="AE425" s="418"/>
      <c r="AF425" s="418"/>
      <c r="AG425" s="418"/>
      <c r="AH425" s="418"/>
      <c r="AI425" s="418"/>
      <c r="AJ425" s="418"/>
      <c r="AK425" s="419"/>
    </row>
    <row r="426" spans="6:37" ht="30" customHeight="1">
      <c r="F426" s="167" t="s">
        <v>858</v>
      </c>
      <c r="G426" s="164"/>
      <c r="H426" s="164"/>
      <c r="I426" s="161"/>
      <c r="J426" s="414" t="s">
        <v>132</v>
      </c>
      <c r="K426" s="415"/>
      <c r="L426" s="415"/>
      <c r="M426" s="415"/>
      <c r="N426" s="415"/>
      <c r="O426" s="415"/>
      <c r="P426" s="415"/>
      <c r="Q426" s="415"/>
      <c r="R426" s="415"/>
      <c r="S426" s="415"/>
      <c r="T426" s="415"/>
      <c r="U426" s="415"/>
      <c r="V426" s="416"/>
      <c r="W426" s="431" t="s">
        <v>77</v>
      </c>
      <c r="X426" s="432"/>
      <c r="Y426" s="432"/>
      <c r="Z426" s="432"/>
      <c r="AA426" s="432"/>
      <c r="AB426" s="432"/>
      <c r="AC426" s="432"/>
      <c r="AD426" s="432"/>
      <c r="AE426" s="432"/>
      <c r="AF426" s="432"/>
      <c r="AG426" s="432"/>
      <c r="AH426" s="432"/>
      <c r="AI426" s="432"/>
      <c r="AJ426" s="432"/>
      <c r="AK426" s="433"/>
    </row>
    <row r="427" spans="6:37" ht="30" customHeight="1">
      <c r="F427" s="167" t="s">
        <v>859</v>
      </c>
      <c r="G427" s="164"/>
      <c r="H427" s="164"/>
      <c r="I427" s="161"/>
      <c r="J427" s="414" t="s">
        <v>132</v>
      </c>
      <c r="K427" s="415"/>
      <c r="L427" s="415"/>
      <c r="M427" s="415"/>
      <c r="N427" s="415"/>
      <c r="O427" s="415"/>
      <c r="P427" s="415"/>
      <c r="Q427" s="415"/>
      <c r="R427" s="415"/>
      <c r="S427" s="415"/>
      <c r="T427" s="415"/>
      <c r="U427" s="415"/>
      <c r="V427" s="416"/>
      <c r="W427" s="431" t="s">
        <v>77</v>
      </c>
      <c r="X427" s="432"/>
      <c r="Y427" s="432"/>
      <c r="Z427" s="432"/>
      <c r="AA427" s="432"/>
      <c r="AB427" s="432"/>
      <c r="AC427" s="432"/>
      <c r="AD427" s="432"/>
      <c r="AE427" s="432"/>
      <c r="AF427" s="432"/>
      <c r="AG427" s="432"/>
      <c r="AH427" s="432"/>
      <c r="AI427" s="432"/>
      <c r="AJ427" s="432"/>
      <c r="AK427" s="433"/>
    </row>
    <row r="430" spans="6:18" ht="15" customHeight="1">
      <c r="F430" s="1" t="s">
        <v>877</v>
      </c>
      <c r="H430" s="1" t="s">
        <v>483</v>
      </c>
      <c r="I430" s="1" t="s">
        <v>387</v>
      </c>
      <c r="J430" s="1" t="s">
        <v>42</v>
      </c>
      <c r="K430" s="1" t="s">
        <v>546</v>
      </c>
      <c r="L430" s="1" t="s">
        <v>416</v>
      </c>
      <c r="M430" s="1" t="s">
        <v>626</v>
      </c>
      <c r="N430" s="1" t="s">
        <v>577</v>
      </c>
      <c r="O430" s="1" t="s">
        <v>483</v>
      </c>
      <c r="P430" s="1" t="s">
        <v>387</v>
      </c>
      <c r="Q430" s="1" t="s">
        <v>431</v>
      </c>
      <c r="R430" s="1" t="s">
        <v>562</v>
      </c>
    </row>
    <row r="431" spans="6:37" ht="15" customHeight="1">
      <c r="F431" s="167" t="s">
        <v>634</v>
      </c>
      <c r="G431" s="164"/>
      <c r="H431" s="164"/>
      <c r="I431" s="164"/>
      <c r="J431" s="164"/>
      <c r="K431" s="164"/>
      <c r="L431" s="161"/>
      <c r="M431" s="167" t="s">
        <v>878</v>
      </c>
      <c r="N431" s="164"/>
      <c r="O431" s="164"/>
      <c r="P431" s="164"/>
      <c r="Q431" s="164"/>
      <c r="R431" s="164"/>
      <c r="S431" s="164"/>
      <c r="T431" s="164"/>
      <c r="U431" s="164"/>
      <c r="V431" s="161"/>
      <c r="W431" s="184" t="s">
        <v>879</v>
      </c>
      <c r="X431" s="185"/>
      <c r="Y431" s="185"/>
      <c r="Z431" s="185"/>
      <c r="AA431" s="185"/>
      <c r="AB431" s="185"/>
      <c r="AC431" s="185"/>
      <c r="AD431" s="186"/>
      <c r="AE431" s="184" t="s">
        <v>840</v>
      </c>
      <c r="AF431" s="185"/>
      <c r="AG431" s="185"/>
      <c r="AH431" s="185"/>
      <c r="AI431" s="185"/>
      <c r="AJ431" s="185"/>
      <c r="AK431" s="186"/>
    </row>
    <row r="432" spans="6:37" ht="26.25" customHeight="1">
      <c r="F432" s="38" t="s">
        <v>489</v>
      </c>
      <c r="G432" s="58" t="s">
        <v>490</v>
      </c>
      <c r="H432" s="58"/>
      <c r="I432" s="39" t="s">
        <v>491</v>
      </c>
      <c r="J432" s="58" t="s">
        <v>492</v>
      </c>
      <c r="K432" s="58"/>
      <c r="L432" s="59" t="s">
        <v>387</v>
      </c>
      <c r="M432" s="425" t="s">
        <v>1112</v>
      </c>
      <c r="N432" s="426"/>
      <c r="O432" s="426"/>
      <c r="P432" s="426"/>
      <c r="Q432" s="426"/>
      <c r="R432" s="426"/>
      <c r="S432" s="426"/>
      <c r="T432" s="426"/>
      <c r="U432" s="426"/>
      <c r="V432" s="427"/>
      <c r="W432" s="434" t="s">
        <v>154</v>
      </c>
      <c r="X432" s="435"/>
      <c r="Y432" s="435"/>
      <c r="Z432" s="435"/>
      <c r="AA432" s="435"/>
      <c r="AB432" s="435"/>
      <c r="AC432" s="435"/>
      <c r="AD432" s="436"/>
      <c r="AE432" s="246" t="s">
        <v>86</v>
      </c>
      <c r="AF432" s="247"/>
      <c r="AG432" s="247"/>
      <c r="AH432" s="247"/>
      <c r="AI432" s="247"/>
      <c r="AJ432" s="247"/>
      <c r="AK432" s="248"/>
    </row>
    <row r="433" spans="6:37" ht="16.5" customHeight="1">
      <c r="F433" s="71"/>
      <c r="G433" s="79"/>
      <c r="H433" s="79"/>
      <c r="I433" s="1"/>
      <c r="J433" s="79"/>
      <c r="K433" s="79"/>
      <c r="L433" s="72"/>
      <c r="M433" s="425" t="s">
        <v>101</v>
      </c>
      <c r="N433" s="426"/>
      <c r="O433" s="426"/>
      <c r="P433" s="426"/>
      <c r="Q433" s="426"/>
      <c r="R433" s="426"/>
      <c r="S433" s="426"/>
      <c r="T433" s="426"/>
      <c r="U433" s="426"/>
      <c r="V433" s="427"/>
      <c r="W433" s="434" t="s">
        <v>154</v>
      </c>
      <c r="X433" s="435"/>
      <c r="Y433" s="435"/>
      <c r="Z433" s="435"/>
      <c r="AA433" s="435"/>
      <c r="AB433" s="435"/>
      <c r="AC433" s="435"/>
      <c r="AD433" s="436"/>
      <c r="AE433" s="246" t="s">
        <v>86</v>
      </c>
      <c r="AF433" s="247"/>
      <c r="AG433" s="247"/>
      <c r="AH433" s="247"/>
      <c r="AI433" s="247"/>
      <c r="AJ433" s="247"/>
      <c r="AK433" s="248"/>
    </row>
    <row r="434" spans="6:37" ht="16.5" customHeight="1">
      <c r="F434" s="71"/>
      <c r="G434" s="79"/>
      <c r="H434" s="79"/>
      <c r="I434" s="1"/>
      <c r="J434" s="79"/>
      <c r="K434" s="79"/>
      <c r="L434" s="72"/>
      <c r="M434" s="425" t="s">
        <v>102</v>
      </c>
      <c r="N434" s="426"/>
      <c r="O434" s="426"/>
      <c r="P434" s="426"/>
      <c r="Q434" s="426"/>
      <c r="R434" s="426"/>
      <c r="S434" s="426"/>
      <c r="T434" s="426"/>
      <c r="U434" s="426"/>
      <c r="V434" s="427"/>
      <c r="W434" s="434" t="s">
        <v>154</v>
      </c>
      <c r="X434" s="435"/>
      <c r="Y434" s="435"/>
      <c r="Z434" s="435"/>
      <c r="AA434" s="435"/>
      <c r="AB434" s="435"/>
      <c r="AC434" s="435"/>
      <c r="AD434" s="436"/>
      <c r="AE434" s="246" t="s">
        <v>86</v>
      </c>
      <c r="AF434" s="247"/>
      <c r="AG434" s="247"/>
      <c r="AH434" s="247"/>
      <c r="AI434" s="247"/>
      <c r="AJ434" s="247"/>
      <c r="AK434" s="248"/>
    </row>
    <row r="435" spans="6:37" ht="16.5" customHeight="1">
      <c r="F435" s="71"/>
      <c r="G435" s="79"/>
      <c r="H435" s="79"/>
      <c r="I435" s="1"/>
      <c r="J435" s="79"/>
      <c r="K435" s="79"/>
      <c r="L435" s="72"/>
      <c r="M435" s="425" t="s">
        <v>103</v>
      </c>
      <c r="N435" s="426"/>
      <c r="O435" s="426"/>
      <c r="P435" s="426"/>
      <c r="Q435" s="426"/>
      <c r="R435" s="426"/>
      <c r="S435" s="426"/>
      <c r="T435" s="426"/>
      <c r="U435" s="426"/>
      <c r="V435" s="427"/>
      <c r="W435" s="434" t="s">
        <v>104</v>
      </c>
      <c r="X435" s="435"/>
      <c r="Y435" s="435"/>
      <c r="Z435" s="435"/>
      <c r="AA435" s="435"/>
      <c r="AB435" s="435"/>
      <c r="AC435" s="435"/>
      <c r="AD435" s="436"/>
      <c r="AE435" s="246" t="s">
        <v>86</v>
      </c>
      <c r="AF435" s="247"/>
      <c r="AG435" s="247"/>
      <c r="AH435" s="247"/>
      <c r="AI435" s="247"/>
      <c r="AJ435" s="247"/>
      <c r="AK435" s="248"/>
    </row>
    <row r="436" spans="6:37" ht="16.5" customHeight="1">
      <c r="F436" s="71"/>
      <c r="G436" s="79"/>
      <c r="H436" s="79"/>
      <c r="I436" s="1"/>
      <c r="J436" s="79"/>
      <c r="K436" s="79"/>
      <c r="L436" s="72"/>
      <c r="M436" s="425" t="s">
        <v>105</v>
      </c>
      <c r="N436" s="426"/>
      <c r="O436" s="426"/>
      <c r="P436" s="426"/>
      <c r="Q436" s="426"/>
      <c r="R436" s="426"/>
      <c r="S436" s="426"/>
      <c r="T436" s="426"/>
      <c r="U436" s="426"/>
      <c r="V436" s="427"/>
      <c r="W436" s="434" t="s">
        <v>106</v>
      </c>
      <c r="X436" s="435"/>
      <c r="Y436" s="435"/>
      <c r="Z436" s="435"/>
      <c r="AA436" s="435"/>
      <c r="AB436" s="435"/>
      <c r="AC436" s="435"/>
      <c r="AD436" s="436"/>
      <c r="AE436" s="246" t="s">
        <v>86</v>
      </c>
      <c r="AF436" s="247"/>
      <c r="AG436" s="247"/>
      <c r="AH436" s="247"/>
      <c r="AI436" s="247"/>
      <c r="AJ436" s="247"/>
      <c r="AK436" s="248"/>
    </row>
    <row r="437" spans="6:37" ht="16.5" customHeight="1">
      <c r="F437" s="38" t="s">
        <v>534</v>
      </c>
      <c r="G437" s="40"/>
      <c r="H437" s="39"/>
      <c r="I437" s="39" t="s">
        <v>386</v>
      </c>
      <c r="J437" s="39"/>
      <c r="K437" s="40"/>
      <c r="L437" s="59" t="s">
        <v>387</v>
      </c>
      <c r="M437" s="425" t="s">
        <v>98</v>
      </c>
      <c r="N437" s="426"/>
      <c r="O437" s="426"/>
      <c r="P437" s="426"/>
      <c r="Q437" s="426"/>
      <c r="R437" s="426"/>
      <c r="S437" s="426"/>
      <c r="T437" s="426"/>
      <c r="U437" s="426"/>
      <c r="V437" s="427"/>
      <c r="W437" s="434" t="s">
        <v>154</v>
      </c>
      <c r="X437" s="435"/>
      <c r="Y437" s="435"/>
      <c r="Z437" s="435"/>
      <c r="AA437" s="435"/>
      <c r="AB437" s="435"/>
      <c r="AC437" s="435"/>
      <c r="AD437" s="436"/>
      <c r="AE437" s="246" t="s">
        <v>99</v>
      </c>
      <c r="AF437" s="247"/>
      <c r="AG437" s="247"/>
      <c r="AH437" s="247"/>
      <c r="AI437" s="247"/>
      <c r="AJ437" s="247"/>
      <c r="AK437" s="248"/>
    </row>
    <row r="438" spans="6:37" ht="16.5" customHeight="1">
      <c r="F438" s="62"/>
      <c r="G438" s="47"/>
      <c r="H438" s="48"/>
      <c r="I438" s="48"/>
      <c r="J438" s="48"/>
      <c r="K438" s="47"/>
      <c r="L438" s="63"/>
      <c r="M438" s="425" t="s">
        <v>152</v>
      </c>
      <c r="N438" s="426"/>
      <c r="O438" s="426"/>
      <c r="P438" s="426"/>
      <c r="Q438" s="426"/>
      <c r="R438" s="426"/>
      <c r="S438" s="426"/>
      <c r="T438" s="426"/>
      <c r="U438" s="426"/>
      <c r="V438" s="427"/>
      <c r="W438" s="434" t="s">
        <v>154</v>
      </c>
      <c r="X438" s="435"/>
      <c r="Y438" s="435"/>
      <c r="Z438" s="435"/>
      <c r="AA438" s="435"/>
      <c r="AB438" s="435"/>
      <c r="AC438" s="435"/>
      <c r="AD438" s="436"/>
      <c r="AE438" s="246" t="s">
        <v>100</v>
      </c>
      <c r="AF438" s="247"/>
      <c r="AG438" s="247"/>
      <c r="AH438" s="247"/>
      <c r="AI438" s="247"/>
      <c r="AJ438" s="247"/>
      <c r="AK438" s="248"/>
    </row>
    <row r="439" spans="6:37" ht="16.5" customHeight="1">
      <c r="F439" s="62" t="s">
        <v>540</v>
      </c>
      <c r="G439" s="48" t="s">
        <v>403</v>
      </c>
      <c r="H439" s="48" t="s">
        <v>507</v>
      </c>
      <c r="I439" s="48" t="s">
        <v>508</v>
      </c>
      <c r="J439" s="48" t="s">
        <v>42</v>
      </c>
      <c r="K439" s="48" t="s">
        <v>386</v>
      </c>
      <c r="L439" s="63" t="s">
        <v>387</v>
      </c>
      <c r="M439" s="425"/>
      <c r="N439" s="426"/>
      <c r="O439" s="426"/>
      <c r="P439" s="426"/>
      <c r="Q439" s="426"/>
      <c r="R439" s="426"/>
      <c r="S439" s="426"/>
      <c r="T439" s="426"/>
      <c r="U439" s="426"/>
      <c r="V439" s="427"/>
      <c r="W439" s="434"/>
      <c r="X439" s="435"/>
      <c r="Y439" s="435"/>
      <c r="Z439" s="435"/>
      <c r="AA439" s="435"/>
      <c r="AB439" s="435"/>
      <c r="AC439" s="435"/>
      <c r="AD439" s="436"/>
      <c r="AE439" s="246"/>
      <c r="AF439" s="247"/>
      <c r="AG439" s="247"/>
      <c r="AH439" s="247"/>
      <c r="AI439" s="247"/>
      <c r="AJ439" s="247"/>
      <c r="AK439" s="248"/>
    </row>
    <row r="440" spans="6:11" ht="13.5" customHeight="1">
      <c r="F440" s="1" t="s">
        <v>51</v>
      </c>
      <c r="G440" s="1" t="s">
        <v>403</v>
      </c>
      <c r="H440" s="1" t="s">
        <v>437</v>
      </c>
      <c r="I440" s="1" t="s">
        <v>880</v>
      </c>
      <c r="J440" s="1" t="s">
        <v>881</v>
      </c>
      <c r="K440" s="1" t="s">
        <v>52</v>
      </c>
    </row>
    <row r="441" spans="7:25" s="9" customFormat="1" ht="13.5" customHeight="1">
      <c r="G441" s="9" t="s">
        <v>66</v>
      </c>
      <c r="I441" s="9" t="s">
        <v>431</v>
      </c>
      <c r="J441" s="9" t="s">
        <v>430</v>
      </c>
      <c r="K441" s="9" t="s">
        <v>40</v>
      </c>
      <c r="L441" s="9" t="s">
        <v>895</v>
      </c>
      <c r="M441" s="9" t="s">
        <v>48</v>
      </c>
      <c r="N441" s="9" t="s">
        <v>42</v>
      </c>
      <c r="O441" s="37" t="s">
        <v>887</v>
      </c>
      <c r="Q441" s="9" t="s">
        <v>42</v>
      </c>
      <c r="R441" s="9" t="s">
        <v>482</v>
      </c>
      <c r="S441" s="9" t="s">
        <v>42</v>
      </c>
      <c r="T441" s="9" t="s">
        <v>431</v>
      </c>
      <c r="U441" s="9" t="s">
        <v>430</v>
      </c>
      <c r="V441" s="9" t="s">
        <v>26</v>
      </c>
      <c r="W441" s="9" t="s">
        <v>566</v>
      </c>
      <c r="X441" s="9" t="s">
        <v>743</v>
      </c>
      <c r="Y441" s="9" t="s">
        <v>47</v>
      </c>
    </row>
    <row r="442" spans="7:32" s="9" customFormat="1" ht="13.5" customHeight="1">
      <c r="G442" s="9" t="s">
        <v>48</v>
      </c>
      <c r="I442" s="9" t="s">
        <v>483</v>
      </c>
      <c r="J442" s="9" t="s">
        <v>387</v>
      </c>
      <c r="K442" s="9" t="s">
        <v>882</v>
      </c>
      <c r="L442" s="9" t="s">
        <v>883</v>
      </c>
      <c r="M442" s="9" t="s">
        <v>42</v>
      </c>
      <c r="N442" s="9" t="s">
        <v>799</v>
      </c>
      <c r="O442" s="9" t="s">
        <v>800</v>
      </c>
      <c r="P442" s="9" t="s">
        <v>26</v>
      </c>
      <c r="Q442" s="9" t="s">
        <v>731</v>
      </c>
      <c r="R442" s="9" t="s">
        <v>24</v>
      </c>
      <c r="S442" s="9" t="s">
        <v>54</v>
      </c>
      <c r="T442" s="9" t="s">
        <v>40</v>
      </c>
      <c r="U442" s="9" t="s">
        <v>895</v>
      </c>
      <c r="V442" s="9" t="s">
        <v>884</v>
      </c>
      <c r="W442" s="9" t="s">
        <v>885</v>
      </c>
      <c r="X442" s="9" t="s">
        <v>876</v>
      </c>
      <c r="Y442" s="9" t="s">
        <v>26</v>
      </c>
      <c r="Z442" s="9" t="s">
        <v>403</v>
      </c>
      <c r="AA442" s="9" t="s">
        <v>437</v>
      </c>
      <c r="AB442" s="9" t="s">
        <v>44</v>
      </c>
      <c r="AC442" s="9" t="s">
        <v>25</v>
      </c>
      <c r="AD442" s="9" t="s">
        <v>45</v>
      </c>
      <c r="AE442" s="9" t="s">
        <v>46</v>
      </c>
      <c r="AF442" s="9" t="s">
        <v>47</v>
      </c>
    </row>
    <row r="443" spans="7:27" s="9" customFormat="1" ht="13.5" customHeight="1">
      <c r="G443" s="9" t="s">
        <v>55</v>
      </c>
      <c r="I443" s="9" t="s">
        <v>483</v>
      </c>
      <c r="J443" s="9" t="s">
        <v>387</v>
      </c>
      <c r="K443" s="9" t="s">
        <v>431</v>
      </c>
      <c r="L443" s="9" t="s">
        <v>562</v>
      </c>
      <c r="M443" s="9" t="s">
        <v>40</v>
      </c>
      <c r="N443" s="9" t="s">
        <v>895</v>
      </c>
      <c r="O443" s="9" t="s">
        <v>48</v>
      </c>
      <c r="P443" s="9" t="s">
        <v>42</v>
      </c>
      <c r="Q443" s="37" t="s">
        <v>887</v>
      </c>
      <c r="S443" s="9" t="s">
        <v>42</v>
      </c>
      <c r="T443" s="9" t="s">
        <v>561</v>
      </c>
      <c r="U443" s="9" t="s">
        <v>42</v>
      </c>
      <c r="V443" s="9" t="s">
        <v>431</v>
      </c>
      <c r="W443" s="9" t="s">
        <v>430</v>
      </c>
      <c r="X443" s="9" t="s">
        <v>26</v>
      </c>
      <c r="Y443" s="9" t="s">
        <v>566</v>
      </c>
      <c r="Z443" s="9" t="s">
        <v>743</v>
      </c>
      <c r="AA443" s="9" t="s">
        <v>47</v>
      </c>
    </row>
    <row r="445" spans="6:10" ht="15" customHeight="1">
      <c r="F445" s="1" t="s">
        <v>886</v>
      </c>
      <c r="H445" s="1" t="s">
        <v>483</v>
      </c>
      <c r="I445" s="1" t="s">
        <v>387</v>
      </c>
      <c r="J445" s="1" t="s">
        <v>517</v>
      </c>
    </row>
    <row r="446" spans="6:37" ht="30" customHeight="1">
      <c r="F446" s="439" t="s">
        <v>1068</v>
      </c>
      <c r="G446" s="439"/>
      <c r="H446" s="439"/>
      <c r="I446" s="439"/>
      <c r="J446" s="439"/>
      <c r="K446" s="439"/>
      <c r="L446" s="439"/>
      <c r="M446" s="440" t="s">
        <v>1009</v>
      </c>
      <c r="N446" s="440"/>
      <c r="O446" s="440"/>
      <c r="P446" s="440"/>
      <c r="Q446" s="440"/>
      <c r="R446" s="440" t="s">
        <v>1010</v>
      </c>
      <c r="S446" s="440"/>
      <c r="T446" s="440"/>
      <c r="U446" s="440"/>
      <c r="V446" s="440"/>
      <c r="W446" s="440" t="s">
        <v>1011</v>
      </c>
      <c r="X446" s="440"/>
      <c r="Y446" s="440"/>
      <c r="Z446" s="440"/>
      <c r="AA446" s="440"/>
      <c r="AB446" s="440" t="s">
        <v>1012</v>
      </c>
      <c r="AC446" s="440"/>
      <c r="AD446" s="440"/>
      <c r="AE446" s="440"/>
      <c r="AF446" s="440"/>
      <c r="AG446" s="440" t="s">
        <v>1069</v>
      </c>
      <c r="AH446" s="440"/>
      <c r="AI446" s="440"/>
      <c r="AJ446" s="440"/>
      <c r="AK446" s="440"/>
    </row>
    <row r="447" spans="6:37" ht="24" customHeight="1">
      <c r="F447" s="195" t="s">
        <v>1070</v>
      </c>
      <c r="G447" s="191" t="s">
        <v>1071</v>
      </c>
      <c r="H447" s="191"/>
      <c r="I447" s="191"/>
      <c r="J447" s="191"/>
      <c r="K447" s="191"/>
      <c r="L447" s="191"/>
      <c r="M447" s="441">
        <v>1000</v>
      </c>
      <c r="N447" s="179"/>
      <c r="O447" s="179"/>
      <c r="P447" s="138" t="s">
        <v>1072</v>
      </c>
      <c r="Q447" s="139"/>
      <c r="R447" s="178">
        <v>1300</v>
      </c>
      <c r="S447" s="179"/>
      <c r="T447" s="179"/>
      <c r="U447" s="138" t="s">
        <v>1072</v>
      </c>
      <c r="V447" s="139"/>
      <c r="W447" s="178">
        <v>1600</v>
      </c>
      <c r="X447" s="179"/>
      <c r="Y447" s="179"/>
      <c r="Z447" s="138" t="s">
        <v>1072</v>
      </c>
      <c r="AA447" s="139"/>
      <c r="AB447" s="178">
        <v>2200</v>
      </c>
      <c r="AC447" s="179"/>
      <c r="AD447" s="179"/>
      <c r="AE447" s="138" t="s">
        <v>1072</v>
      </c>
      <c r="AF447" s="139"/>
      <c r="AG447" s="178">
        <v>2600</v>
      </c>
      <c r="AH447" s="179"/>
      <c r="AI447" s="179"/>
      <c r="AJ447" s="138" t="s">
        <v>1072</v>
      </c>
      <c r="AK447" s="139"/>
    </row>
    <row r="448" spans="6:48" ht="24" customHeight="1">
      <c r="F448" s="196"/>
      <c r="G448" s="191" t="s">
        <v>1073</v>
      </c>
      <c r="H448" s="191"/>
      <c r="I448" s="191"/>
      <c r="J448" s="191"/>
      <c r="K448" s="191"/>
      <c r="L448" s="191"/>
      <c r="M448" s="178">
        <v>1550</v>
      </c>
      <c r="N448" s="179"/>
      <c r="O448" s="179"/>
      <c r="P448" s="138" t="s">
        <v>1074</v>
      </c>
      <c r="Q448" s="139"/>
      <c r="R448" s="178">
        <v>2000</v>
      </c>
      <c r="S448" s="179"/>
      <c r="T448" s="179"/>
      <c r="U448" s="138" t="s">
        <v>1074</v>
      </c>
      <c r="V448" s="139"/>
      <c r="W448" s="178">
        <v>2500</v>
      </c>
      <c r="X448" s="179"/>
      <c r="Y448" s="179"/>
      <c r="Z448" s="138" t="s">
        <v>1075</v>
      </c>
      <c r="AA448" s="139"/>
      <c r="AB448" s="178">
        <v>3500</v>
      </c>
      <c r="AC448" s="179"/>
      <c r="AD448" s="179"/>
      <c r="AE448" s="138" t="s">
        <v>1074</v>
      </c>
      <c r="AF448" s="139"/>
      <c r="AG448" s="178">
        <v>4100</v>
      </c>
      <c r="AH448" s="179"/>
      <c r="AI448" s="179"/>
      <c r="AJ448" s="138" t="s">
        <v>1076</v>
      </c>
      <c r="AK448" s="139"/>
      <c r="AQ448" s="149"/>
      <c r="AR448" s="149"/>
      <c r="AS448" s="149"/>
      <c r="AT448" s="149"/>
      <c r="AU448" s="149"/>
      <c r="AV448" s="149"/>
    </row>
    <row r="449" spans="6:48" ht="24" customHeight="1">
      <c r="F449" s="196"/>
      <c r="G449" s="191" t="s">
        <v>233</v>
      </c>
      <c r="H449" s="191"/>
      <c r="I449" s="191"/>
      <c r="J449" s="191"/>
      <c r="K449" s="191"/>
      <c r="L449" s="191"/>
      <c r="M449" s="437">
        <f>M447+M448</f>
        <v>2550</v>
      </c>
      <c r="N449" s="438"/>
      <c r="O449" s="438"/>
      <c r="P449" s="138" t="s">
        <v>1077</v>
      </c>
      <c r="Q449" s="139"/>
      <c r="R449" s="437">
        <f>R447+R448</f>
        <v>3300</v>
      </c>
      <c r="S449" s="438"/>
      <c r="T449" s="438"/>
      <c r="U449" s="138" t="s">
        <v>1077</v>
      </c>
      <c r="V449" s="139"/>
      <c r="W449" s="437">
        <f>W447+W448</f>
        <v>4100</v>
      </c>
      <c r="X449" s="438"/>
      <c r="Y449" s="438"/>
      <c r="Z449" s="138" t="s">
        <v>1077</v>
      </c>
      <c r="AA449" s="139"/>
      <c r="AB449" s="437">
        <f>AB447+AB448</f>
        <v>5700</v>
      </c>
      <c r="AC449" s="438"/>
      <c r="AD449" s="438"/>
      <c r="AE449" s="138" t="s">
        <v>1077</v>
      </c>
      <c r="AF449" s="139"/>
      <c r="AG449" s="437">
        <f>AG447+AG448</f>
        <v>6700</v>
      </c>
      <c r="AH449" s="438"/>
      <c r="AI449" s="438"/>
      <c r="AJ449" s="138" t="s">
        <v>1077</v>
      </c>
      <c r="AK449" s="139"/>
      <c r="AQ449" s="149"/>
      <c r="AR449" s="150"/>
      <c r="AS449" s="150"/>
      <c r="AT449" s="150"/>
      <c r="AU449" s="150"/>
      <c r="AV449" s="150"/>
    </row>
    <row r="450" spans="6:48" ht="13.5" customHeight="1">
      <c r="F450" s="189" t="s">
        <v>1078</v>
      </c>
      <c r="G450" s="191" t="s">
        <v>1079</v>
      </c>
      <c r="H450" s="191"/>
      <c r="I450" s="191"/>
      <c r="J450" s="191"/>
      <c r="K450" s="191"/>
      <c r="L450" s="191"/>
      <c r="M450" s="178">
        <v>2</v>
      </c>
      <c r="N450" s="179"/>
      <c r="O450" s="179"/>
      <c r="P450" s="138" t="s">
        <v>1080</v>
      </c>
      <c r="Q450" s="139"/>
      <c r="R450" s="178">
        <v>3</v>
      </c>
      <c r="S450" s="179"/>
      <c r="T450" s="179"/>
      <c r="U450" s="138" t="s">
        <v>1080</v>
      </c>
      <c r="V450" s="139"/>
      <c r="W450" s="178">
        <v>4</v>
      </c>
      <c r="X450" s="179"/>
      <c r="Y450" s="179"/>
      <c r="Z450" s="138" t="s">
        <v>1080</v>
      </c>
      <c r="AA450" s="139"/>
      <c r="AB450" s="178">
        <v>5</v>
      </c>
      <c r="AC450" s="179"/>
      <c r="AD450" s="179"/>
      <c r="AE450" s="138" t="s">
        <v>1080</v>
      </c>
      <c r="AF450" s="139"/>
      <c r="AG450" s="178">
        <v>6</v>
      </c>
      <c r="AH450" s="179"/>
      <c r="AI450" s="179"/>
      <c r="AJ450" s="138" t="s">
        <v>1080</v>
      </c>
      <c r="AK450" s="139"/>
      <c r="AQ450" s="149"/>
      <c r="AR450" s="150"/>
      <c r="AS450" s="150"/>
      <c r="AT450" s="150"/>
      <c r="AU450" s="150"/>
      <c r="AV450" s="150"/>
    </row>
    <row r="451" spans="6:48" ht="13.5" customHeight="1">
      <c r="F451" s="190"/>
      <c r="G451" s="191" t="s">
        <v>1081</v>
      </c>
      <c r="H451" s="191"/>
      <c r="I451" s="191"/>
      <c r="J451" s="191"/>
      <c r="K451" s="191"/>
      <c r="L451" s="191"/>
      <c r="M451" s="442">
        <v>2</v>
      </c>
      <c r="N451" s="443"/>
      <c r="O451" s="443"/>
      <c r="P451" s="144" t="s">
        <v>1080</v>
      </c>
      <c r="Q451" s="145"/>
      <c r="R451" s="442">
        <v>2</v>
      </c>
      <c r="S451" s="443"/>
      <c r="T451" s="443"/>
      <c r="U451" s="138" t="s">
        <v>1080</v>
      </c>
      <c r="V451" s="139"/>
      <c r="W451" s="442">
        <v>3</v>
      </c>
      <c r="X451" s="443"/>
      <c r="Y451" s="443"/>
      <c r="Z451" s="138" t="s">
        <v>1080</v>
      </c>
      <c r="AA451" s="139"/>
      <c r="AB451" s="442">
        <v>4</v>
      </c>
      <c r="AC451" s="443"/>
      <c r="AD451" s="443"/>
      <c r="AE451" s="138" t="s">
        <v>1080</v>
      </c>
      <c r="AF451" s="139"/>
      <c r="AG451" s="442">
        <v>5</v>
      </c>
      <c r="AH451" s="443"/>
      <c r="AI451" s="443"/>
      <c r="AJ451" s="138" t="s">
        <v>1080</v>
      </c>
      <c r="AK451" s="145"/>
      <c r="AQ451" s="149"/>
      <c r="AR451" s="150"/>
      <c r="AS451" s="150"/>
      <c r="AT451" s="150"/>
      <c r="AU451" s="150"/>
      <c r="AV451" s="150"/>
    </row>
    <row r="452" spans="6:48" ht="13.5" customHeight="1">
      <c r="F452" s="190"/>
      <c r="G452" s="195" t="s">
        <v>68</v>
      </c>
      <c r="H452" s="173" t="s">
        <v>1082</v>
      </c>
      <c r="I452" s="173"/>
      <c r="J452" s="173"/>
      <c r="K452" s="173"/>
      <c r="L452" s="173"/>
      <c r="M452" s="178">
        <v>5</v>
      </c>
      <c r="N452" s="179"/>
      <c r="O452" s="179"/>
      <c r="P452" s="142" t="s">
        <v>1083</v>
      </c>
      <c r="Q452" s="139"/>
      <c r="R452" s="178">
        <v>5</v>
      </c>
      <c r="S452" s="179"/>
      <c r="T452" s="179"/>
      <c r="U452" s="138" t="str">
        <f>+P452</f>
        <v>ｈａ</v>
      </c>
      <c r="V452" s="139"/>
      <c r="W452" s="178">
        <v>5</v>
      </c>
      <c r="X452" s="179"/>
      <c r="Y452" s="179"/>
      <c r="Z452" s="138" t="str">
        <f>+P452</f>
        <v>ｈａ</v>
      </c>
      <c r="AA452" s="139"/>
      <c r="AB452" s="178">
        <v>5</v>
      </c>
      <c r="AC452" s="179"/>
      <c r="AD452" s="179"/>
      <c r="AE452" s="138" t="str">
        <f>+P452</f>
        <v>ｈａ</v>
      </c>
      <c r="AF452" s="139"/>
      <c r="AG452" s="178">
        <v>5</v>
      </c>
      <c r="AH452" s="179"/>
      <c r="AI452" s="179"/>
      <c r="AJ452" s="138" t="str">
        <f>+P452</f>
        <v>ｈａ</v>
      </c>
      <c r="AK452" s="139"/>
      <c r="AQ452" s="149"/>
      <c r="AR452" s="149"/>
      <c r="AS452" s="149"/>
      <c r="AT452" s="149"/>
      <c r="AU452" s="149"/>
      <c r="AV452" s="149"/>
    </row>
    <row r="453" spans="6:37" ht="13.5" customHeight="1">
      <c r="F453" s="190"/>
      <c r="G453" s="196"/>
      <c r="H453" s="174" t="s">
        <v>1084</v>
      </c>
      <c r="I453" s="174"/>
      <c r="J453" s="174"/>
      <c r="K453" s="174"/>
      <c r="L453" s="174"/>
      <c r="M453" s="178">
        <v>5</v>
      </c>
      <c r="N453" s="179"/>
      <c r="O453" s="179"/>
      <c r="P453" s="142" t="s">
        <v>1083</v>
      </c>
      <c r="Q453" s="139"/>
      <c r="R453" s="178">
        <v>5</v>
      </c>
      <c r="S453" s="179"/>
      <c r="T453" s="179"/>
      <c r="U453" s="138" t="str">
        <f>+P453</f>
        <v>ｈａ</v>
      </c>
      <c r="V453" s="139"/>
      <c r="W453" s="178">
        <v>5</v>
      </c>
      <c r="X453" s="179"/>
      <c r="Y453" s="179"/>
      <c r="Z453" s="138" t="str">
        <f>+P453</f>
        <v>ｈａ</v>
      </c>
      <c r="AA453" s="139"/>
      <c r="AB453" s="178">
        <v>5</v>
      </c>
      <c r="AC453" s="179"/>
      <c r="AD453" s="179"/>
      <c r="AE453" s="138" t="str">
        <f>+P453</f>
        <v>ｈａ</v>
      </c>
      <c r="AF453" s="139"/>
      <c r="AG453" s="178">
        <v>5</v>
      </c>
      <c r="AH453" s="179"/>
      <c r="AI453" s="179"/>
      <c r="AJ453" s="138" t="str">
        <f>+P453</f>
        <v>ｈａ</v>
      </c>
      <c r="AK453" s="139"/>
    </row>
    <row r="454" spans="6:37" ht="13.5" customHeight="1">
      <c r="F454" s="190"/>
      <c r="G454" s="196"/>
      <c r="H454" s="174" t="s">
        <v>1085</v>
      </c>
      <c r="I454" s="174"/>
      <c r="J454" s="174"/>
      <c r="K454" s="174"/>
      <c r="L454" s="174"/>
      <c r="M454" s="178">
        <v>5</v>
      </c>
      <c r="N454" s="179"/>
      <c r="O454" s="179"/>
      <c r="P454" s="142" t="s">
        <v>1083</v>
      </c>
      <c r="Q454" s="139"/>
      <c r="R454" s="178">
        <v>5</v>
      </c>
      <c r="S454" s="179"/>
      <c r="T454" s="179"/>
      <c r="U454" s="138" t="str">
        <f>+P454</f>
        <v>ｈａ</v>
      </c>
      <c r="V454" s="139"/>
      <c r="W454" s="178">
        <v>5</v>
      </c>
      <c r="X454" s="179"/>
      <c r="Y454" s="179"/>
      <c r="Z454" s="138" t="str">
        <f>+P454</f>
        <v>ｈａ</v>
      </c>
      <c r="AA454" s="139"/>
      <c r="AB454" s="178">
        <v>5</v>
      </c>
      <c r="AC454" s="179"/>
      <c r="AD454" s="179"/>
      <c r="AE454" s="138" t="str">
        <f>+P454</f>
        <v>ｈａ</v>
      </c>
      <c r="AF454" s="139"/>
      <c r="AG454" s="178">
        <v>5</v>
      </c>
      <c r="AH454" s="179"/>
      <c r="AI454" s="179"/>
      <c r="AJ454" s="138" t="str">
        <f>+P454</f>
        <v>ｈａ</v>
      </c>
      <c r="AK454" s="139"/>
    </row>
    <row r="455" spans="6:37" ht="13.5" customHeight="1">
      <c r="F455" s="190"/>
      <c r="G455" s="194" t="s">
        <v>233</v>
      </c>
      <c r="H455" s="194"/>
      <c r="I455" s="194"/>
      <c r="J455" s="194"/>
      <c r="K455" s="194"/>
      <c r="L455" s="194"/>
      <c r="M455" s="180">
        <f>M450+M451+M452+M453+M454</f>
        <v>19</v>
      </c>
      <c r="N455" s="172"/>
      <c r="O455" s="172"/>
      <c r="P455" s="142" t="s">
        <v>1086</v>
      </c>
      <c r="Q455" s="139"/>
      <c r="R455" s="180">
        <f>R450+R451+R452+R453+R454</f>
        <v>20</v>
      </c>
      <c r="S455" s="172"/>
      <c r="T455" s="172"/>
      <c r="U455" s="142" t="s">
        <v>1087</v>
      </c>
      <c r="V455" s="139"/>
      <c r="W455" s="180">
        <f>W450+W451+W452+W453+W454</f>
        <v>22</v>
      </c>
      <c r="X455" s="172"/>
      <c r="Y455" s="172"/>
      <c r="Z455" s="142" t="s">
        <v>1087</v>
      </c>
      <c r="AA455" s="139"/>
      <c r="AB455" s="180">
        <f>AB450+AB451+AB452+AB453+AB454</f>
        <v>24</v>
      </c>
      <c r="AC455" s="172"/>
      <c r="AD455" s="172"/>
      <c r="AE455" s="142" t="s">
        <v>1087</v>
      </c>
      <c r="AF455" s="139"/>
      <c r="AG455" s="180">
        <f>AG450+AG451+AG452+AG453+AG454</f>
        <v>26</v>
      </c>
      <c r="AH455" s="172"/>
      <c r="AI455" s="172"/>
      <c r="AJ455" s="142" t="s">
        <v>1087</v>
      </c>
      <c r="AK455" s="139"/>
    </row>
    <row r="456" spans="6:37" ht="13.5" customHeight="1">
      <c r="F456" s="184" t="s">
        <v>1088</v>
      </c>
      <c r="G456" s="185"/>
      <c r="H456" s="185"/>
      <c r="I456" s="185"/>
      <c r="J456" s="185"/>
      <c r="K456" s="185"/>
      <c r="L456" s="186"/>
      <c r="M456" s="175">
        <v>400</v>
      </c>
      <c r="N456" s="176"/>
      <c r="O456" s="176"/>
      <c r="P456" s="143" t="s">
        <v>1089</v>
      </c>
      <c r="Q456" s="141"/>
      <c r="R456" s="175">
        <v>400</v>
      </c>
      <c r="S456" s="176"/>
      <c r="T456" s="176"/>
      <c r="U456" s="140" t="str">
        <f>+P456</f>
        <v>ｍ</v>
      </c>
      <c r="V456" s="141"/>
      <c r="W456" s="175">
        <v>400</v>
      </c>
      <c r="X456" s="176"/>
      <c r="Y456" s="176"/>
      <c r="Z456" s="140" t="str">
        <f>+P456</f>
        <v>ｍ</v>
      </c>
      <c r="AA456" s="141"/>
      <c r="AB456" s="175">
        <v>600</v>
      </c>
      <c r="AC456" s="176"/>
      <c r="AD456" s="176"/>
      <c r="AE456" s="140" t="str">
        <f>+P456</f>
        <v>ｍ</v>
      </c>
      <c r="AF456" s="141"/>
      <c r="AG456" s="175">
        <v>600</v>
      </c>
      <c r="AH456" s="176"/>
      <c r="AI456" s="176"/>
      <c r="AJ456" s="140" t="str">
        <f>+P456</f>
        <v>ｍ</v>
      </c>
      <c r="AK456" s="141"/>
    </row>
    <row r="457" spans="6:11" ht="13.5" customHeight="1">
      <c r="F457" s="1" t="s">
        <v>51</v>
      </c>
      <c r="G457" s="1" t="s">
        <v>403</v>
      </c>
      <c r="H457" s="1" t="s">
        <v>437</v>
      </c>
      <c r="I457" s="1" t="s">
        <v>880</v>
      </c>
      <c r="J457" s="1" t="s">
        <v>881</v>
      </c>
      <c r="K457" s="1" t="s">
        <v>52</v>
      </c>
    </row>
    <row r="458" spans="7:25" s="9" customFormat="1" ht="13.5" customHeight="1">
      <c r="G458" s="9" t="s">
        <v>110</v>
      </c>
      <c r="I458" s="9" t="s">
        <v>431</v>
      </c>
      <c r="J458" s="9" t="s">
        <v>430</v>
      </c>
      <c r="K458" s="9" t="s">
        <v>40</v>
      </c>
      <c r="L458" s="9" t="s">
        <v>895</v>
      </c>
      <c r="M458" s="9" t="s">
        <v>48</v>
      </c>
      <c r="N458" s="9" t="s">
        <v>42</v>
      </c>
      <c r="O458" s="37" t="s">
        <v>887</v>
      </c>
      <c r="Q458" s="9" t="s">
        <v>42</v>
      </c>
      <c r="R458" s="9" t="s">
        <v>482</v>
      </c>
      <c r="S458" s="9" t="s">
        <v>42</v>
      </c>
      <c r="T458" s="9" t="s">
        <v>431</v>
      </c>
      <c r="U458" s="9" t="s">
        <v>430</v>
      </c>
      <c r="V458" s="9" t="s">
        <v>26</v>
      </c>
      <c r="W458" s="9" t="s">
        <v>566</v>
      </c>
      <c r="X458" s="9" t="s">
        <v>743</v>
      </c>
      <c r="Y458" s="9" t="s">
        <v>47</v>
      </c>
    </row>
    <row r="459" spans="7:38" ht="13.5" customHeight="1">
      <c r="G459" s="9" t="s">
        <v>111</v>
      </c>
      <c r="H459" s="9"/>
      <c r="I459" s="77" t="s">
        <v>107</v>
      </c>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9"/>
      <c r="AL459" s="9"/>
    </row>
    <row r="460" spans="7:38" ht="13.5" customHeight="1">
      <c r="G460" s="9"/>
      <c r="H460" s="77" t="s">
        <v>108</v>
      </c>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c r="AL460" s="9"/>
    </row>
    <row r="461" spans="7:38" ht="13.5" customHeight="1">
      <c r="G461" s="9"/>
      <c r="H461" s="77" t="s">
        <v>109</v>
      </c>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c r="AK461" s="9"/>
      <c r="AL461" s="9"/>
    </row>
    <row r="462" spans="7:38" ht="15" customHeight="1">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row>
    <row r="463" spans="6:10" ht="15" customHeight="1">
      <c r="F463" s="1" t="s">
        <v>888</v>
      </c>
      <c r="H463" s="1" t="s">
        <v>449</v>
      </c>
      <c r="I463" s="1" t="s">
        <v>450</v>
      </c>
      <c r="J463" s="1" t="s">
        <v>517</v>
      </c>
    </row>
    <row r="464" spans="6:37" ht="27" customHeight="1">
      <c r="F464" s="439" t="s">
        <v>1068</v>
      </c>
      <c r="G464" s="439"/>
      <c r="H464" s="439"/>
      <c r="I464" s="439"/>
      <c r="J464" s="439"/>
      <c r="K464" s="439"/>
      <c r="L464" s="439"/>
      <c r="M464" s="440" t="s">
        <v>1009</v>
      </c>
      <c r="N464" s="440"/>
      <c r="O464" s="440"/>
      <c r="P464" s="440"/>
      <c r="Q464" s="440"/>
      <c r="R464" s="440" t="s">
        <v>1010</v>
      </c>
      <c r="S464" s="440"/>
      <c r="T464" s="440"/>
      <c r="U464" s="440"/>
      <c r="V464" s="440"/>
      <c r="W464" s="440" t="s">
        <v>1011</v>
      </c>
      <c r="X464" s="440"/>
      <c r="Y464" s="440"/>
      <c r="Z464" s="440"/>
      <c r="AA464" s="440"/>
      <c r="AB464" s="440" t="s">
        <v>1012</v>
      </c>
      <c r="AC464" s="440"/>
      <c r="AD464" s="440"/>
      <c r="AE464" s="440"/>
      <c r="AF464" s="440"/>
      <c r="AG464" s="440" t="s">
        <v>1069</v>
      </c>
      <c r="AH464" s="440"/>
      <c r="AI464" s="440"/>
      <c r="AJ464" s="440"/>
      <c r="AK464" s="440"/>
    </row>
    <row r="465" spans="6:37" ht="25.5" customHeight="1">
      <c r="F465" s="195" t="s">
        <v>1070</v>
      </c>
      <c r="G465" s="191" t="s">
        <v>1071</v>
      </c>
      <c r="H465" s="191"/>
      <c r="I465" s="191"/>
      <c r="J465" s="191"/>
      <c r="K465" s="191"/>
      <c r="L465" s="191"/>
      <c r="M465" s="178">
        <v>250</v>
      </c>
      <c r="N465" s="179"/>
      <c r="O465" s="179"/>
      <c r="P465" s="138" t="s">
        <v>1055</v>
      </c>
      <c r="Q465" s="139"/>
      <c r="R465" s="178">
        <v>260</v>
      </c>
      <c r="S465" s="179"/>
      <c r="T465" s="179"/>
      <c r="U465" s="138" t="s">
        <v>1055</v>
      </c>
      <c r="V465" s="139"/>
      <c r="W465" s="178">
        <v>280</v>
      </c>
      <c r="X465" s="179"/>
      <c r="Y465" s="179"/>
      <c r="Z465" s="138" t="s">
        <v>1055</v>
      </c>
      <c r="AA465" s="139"/>
      <c r="AB465" s="178">
        <v>380</v>
      </c>
      <c r="AC465" s="179"/>
      <c r="AD465" s="179"/>
      <c r="AE465" s="138" t="s">
        <v>1055</v>
      </c>
      <c r="AF465" s="139"/>
      <c r="AG465" s="178">
        <v>400</v>
      </c>
      <c r="AH465" s="179"/>
      <c r="AI465" s="179"/>
      <c r="AJ465" s="138" t="s">
        <v>1055</v>
      </c>
      <c r="AK465" s="139"/>
    </row>
    <row r="466" spans="6:37" ht="25.5" customHeight="1">
      <c r="F466" s="196"/>
      <c r="G466" s="191" t="s">
        <v>1073</v>
      </c>
      <c r="H466" s="191"/>
      <c r="I466" s="191"/>
      <c r="J466" s="191"/>
      <c r="K466" s="191"/>
      <c r="L466" s="191"/>
      <c r="M466" s="444">
        <v>620</v>
      </c>
      <c r="N466" s="445"/>
      <c r="O466" s="445"/>
      <c r="P466" s="138" t="s">
        <v>1055</v>
      </c>
      <c r="Q466" s="139"/>
      <c r="R466" s="178">
        <v>630</v>
      </c>
      <c r="S466" s="179"/>
      <c r="T466" s="179"/>
      <c r="U466" s="138" t="s">
        <v>1055</v>
      </c>
      <c r="V466" s="139"/>
      <c r="W466" s="444">
        <v>650</v>
      </c>
      <c r="X466" s="445"/>
      <c r="Y466" s="445"/>
      <c r="Z466" s="138" t="s">
        <v>1055</v>
      </c>
      <c r="AA466" s="139"/>
      <c r="AB466" s="444">
        <v>750</v>
      </c>
      <c r="AC466" s="445"/>
      <c r="AD466" s="445"/>
      <c r="AE466" s="138" t="s">
        <v>1055</v>
      </c>
      <c r="AF466" s="139"/>
      <c r="AG466" s="178">
        <v>870</v>
      </c>
      <c r="AH466" s="179"/>
      <c r="AI466" s="179"/>
      <c r="AJ466" s="138" t="s">
        <v>1055</v>
      </c>
      <c r="AK466" s="139"/>
    </row>
    <row r="467" spans="6:37" ht="25.5" customHeight="1">
      <c r="F467" s="196"/>
      <c r="G467" s="191" t="s">
        <v>233</v>
      </c>
      <c r="H467" s="191"/>
      <c r="I467" s="191"/>
      <c r="J467" s="191"/>
      <c r="K467" s="191"/>
      <c r="L467" s="191"/>
      <c r="M467" s="437">
        <f>M465+M466</f>
        <v>870</v>
      </c>
      <c r="N467" s="438"/>
      <c r="O467" s="438"/>
      <c r="P467" s="138" t="s">
        <v>1055</v>
      </c>
      <c r="Q467" s="139"/>
      <c r="R467" s="437">
        <f>R465+R466</f>
        <v>890</v>
      </c>
      <c r="S467" s="438"/>
      <c r="T467" s="438"/>
      <c r="U467" s="138" t="s">
        <v>1055</v>
      </c>
      <c r="V467" s="139"/>
      <c r="W467" s="437">
        <f>W465+W466</f>
        <v>930</v>
      </c>
      <c r="X467" s="438"/>
      <c r="Y467" s="438"/>
      <c r="Z467" s="138" t="s">
        <v>1055</v>
      </c>
      <c r="AA467" s="139"/>
      <c r="AB467" s="437">
        <f>AB465+AB466</f>
        <v>1130</v>
      </c>
      <c r="AC467" s="438"/>
      <c r="AD467" s="438"/>
      <c r="AE467" s="138" t="s">
        <v>1055</v>
      </c>
      <c r="AF467" s="139"/>
      <c r="AG467" s="437">
        <f>AG465+AG466</f>
        <v>1270</v>
      </c>
      <c r="AH467" s="438"/>
      <c r="AI467" s="438"/>
      <c r="AJ467" s="138" t="s">
        <v>1055</v>
      </c>
      <c r="AK467" s="139"/>
    </row>
    <row r="468" spans="6:37" ht="13.5" customHeight="1">
      <c r="F468" s="189" t="s">
        <v>1078</v>
      </c>
      <c r="G468" s="191" t="s">
        <v>1079</v>
      </c>
      <c r="H468" s="191"/>
      <c r="I468" s="191"/>
      <c r="J468" s="191"/>
      <c r="K468" s="191"/>
      <c r="L468" s="191"/>
      <c r="M468" s="178">
        <v>70</v>
      </c>
      <c r="N468" s="179"/>
      <c r="O468" s="179"/>
      <c r="P468" s="138" t="s">
        <v>1055</v>
      </c>
      <c r="Q468" s="139"/>
      <c r="R468" s="178">
        <v>105</v>
      </c>
      <c r="S468" s="179"/>
      <c r="T468" s="179"/>
      <c r="U468" s="138" t="s">
        <v>1055</v>
      </c>
      <c r="V468" s="139"/>
      <c r="W468" s="178">
        <v>140</v>
      </c>
      <c r="X468" s="179"/>
      <c r="Y468" s="179"/>
      <c r="Z468" s="138" t="s">
        <v>1055</v>
      </c>
      <c r="AA468" s="139"/>
      <c r="AB468" s="178">
        <v>140</v>
      </c>
      <c r="AC468" s="179"/>
      <c r="AD468" s="179"/>
      <c r="AE468" s="138" t="s">
        <v>1055</v>
      </c>
      <c r="AF468" s="139"/>
      <c r="AG468" s="178">
        <v>150</v>
      </c>
      <c r="AH468" s="179"/>
      <c r="AI468" s="179"/>
      <c r="AJ468" s="138" t="s">
        <v>1055</v>
      </c>
      <c r="AK468" s="139"/>
    </row>
    <row r="469" spans="6:37" ht="13.5" customHeight="1">
      <c r="F469" s="190"/>
      <c r="G469" s="191" t="s">
        <v>1081</v>
      </c>
      <c r="H469" s="191"/>
      <c r="I469" s="191"/>
      <c r="J469" s="191"/>
      <c r="K469" s="191"/>
      <c r="L469" s="191"/>
      <c r="M469" s="178">
        <v>30</v>
      </c>
      <c r="N469" s="179"/>
      <c r="O469" s="179"/>
      <c r="P469" s="138" t="s">
        <v>1055</v>
      </c>
      <c r="Q469" s="139"/>
      <c r="R469" s="178">
        <v>30</v>
      </c>
      <c r="S469" s="179"/>
      <c r="T469" s="179"/>
      <c r="U469" s="138" t="s">
        <v>1055</v>
      </c>
      <c r="V469" s="139"/>
      <c r="W469" s="178">
        <v>45</v>
      </c>
      <c r="X469" s="179"/>
      <c r="Y469" s="179"/>
      <c r="Z469" s="138" t="s">
        <v>1055</v>
      </c>
      <c r="AA469" s="139"/>
      <c r="AB469" s="178">
        <v>50</v>
      </c>
      <c r="AC469" s="179"/>
      <c r="AD469" s="179"/>
      <c r="AE469" s="138" t="s">
        <v>1055</v>
      </c>
      <c r="AF469" s="139"/>
      <c r="AG469" s="178">
        <v>65</v>
      </c>
      <c r="AH469" s="179"/>
      <c r="AI469" s="179"/>
      <c r="AJ469" s="138" t="s">
        <v>1055</v>
      </c>
      <c r="AK469" s="139"/>
    </row>
    <row r="470" spans="6:37" ht="13.5" customHeight="1">
      <c r="F470" s="190"/>
      <c r="G470" s="195" t="s">
        <v>68</v>
      </c>
      <c r="H470" s="173" t="s">
        <v>1082</v>
      </c>
      <c r="I470" s="173"/>
      <c r="J470" s="173"/>
      <c r="K470" s="173"/>
      <c r="L470" s="173"/>
      <c r="M470" s="178">
        <v>100</v>
      </c>
      <c r="N470" s="179"/>
      <c r="O470" s="179"/>
      <c r="P470" s="138" t="s">
        <v>1055</v>
      </c>
      <c r="Q470" s="139"/>
      <c r="R470" s="178">
        <v>100</v>
      </c>
      <c r="S470" s="179"/>
      <c r="T470" s="179"/>
      <c r="U470" s="138" t="s">
        <v>1055</v>
      </c>
      <c r="V470" s="139"/>
      <c r="W470" s="178">
        <v>100</v>
      </c>
      <c r="X470" s="179"/>
      <c r="Y470" s="179"/>
      <c r="Z470" s="138" t="s">
        <v>1055</v>
      </c>
      <c r="AA470" s="139"/>
      <c r="AB470" s="178">
        <v>90</v>
      </c>
      <c r="AC470" s="179"/>
      <c r="AD470" s="179"/>
      <c r="AE470" s="138" t="s">
        <v>1055</v>
      </c>
      <c r="AF470" s="139"/>
      <c r="AG470" s="178">
        <v>90</v>
      </c>
      <c r="AH470" s="179"/>
      <c r="AI470" s="179"/>
      <c r="AJ470" s="138" t="s">
        <v>1055</v>
      </c>
      <c r="AK470" s="139"/>
    </row>
    <row r="471" spans="6:37" ht="13.5" customHeight="1">
      <c r="F471" s="190"/>
      <c r="G471" s="196"/>
      <c r="H471" s="174" t="s">
        <v>1084</v>
      </c>
      <c r="I471" s="174"/>
      <c r="J471" s="174"/>
      <c r="K471" s="174"/>
      <c r="L471" s="174"/>
      <c r="M471" s="178">
        <v>100</v>
      </c>
      <c r="N471" s="179"/>
      <c r="O471" s="179"/>
      <c r="P471" s="138" t="s">
        <v>1055</v>
      </c>
      <c r="Q471" s="139"/>
      <c r="R471" s="178">
        <v>100</v>
      </c>
      <c r="S471" s="179"/>
      <c r="T471" s="179"/>
      <c r="U471" s="138" t="s">
        <v>1055</v>
      </c>
      <c r="V471" s="139"/>
      <c r="W471" s="178">
        <v>100</v>
      </c>
      <c r="X471" s="179"/>
      <c r="Y471" s="179"/>
      <c r="Z471" s="138" t="s">
        <v>1055</v>
      </c>
      <c r="AA471" s="139"/>
      <c r="AB471" s="178">
        <v>90</v>
      </c>
      <c r="AC471" s="179"/>
      <c r="AD471" s="179"/>
      <c r="AE471" s="138" t="s">
        <v>1055</v>
      </c>
      <c r="AF471" s="139"/>
      <c r="AG471" s="178">
        <v>90</v>
      </c>
      <c r="AH471" s="179"/>
      <c r="AI471" s="179"/>
      <c r="AJ471" s="138" t="s">
        <v>1055</v>
      </c>
      <c r="AK471" s="139"/>
    </row>
    <row r="472" spans="6:37" ht="13.5" customHeight="1">
      <c r="F472" s="190"/>
      <c r="G472" s="196"/>
      <c r="H472" s="174" t="s">
        <v>1085</v>
      </c>
      <c r="I472" s="174"/>
      <c r="J472" s="174"/>
      <c r="K472" s="174"/>
      <c r="L472" s="174"/>
      <c r="M472" s="178">
        <v>100</v>
      </c>
      <c r="N472" s="179"/>
      <c r="O472" s="179"/>
      <c r="P472" s="138" t="s">
        <v>1055</v>
      </c>
      <c r="Q472" s="139"/>
      <c r="R472" s="178">
        <v>100</v>
      </c>
      <c r="S472" s="179"/>
      <c r="T472" s="179"/>
      <c r="U472" s="138" t="s">
        <v>1055</v>
      </c>
      <c r="V472" s="139"/>
      <c r="W472" s="178">
        <v>100</v>
      </c>
      <c r="X472" s="179"/>
      <c r="Y472" s="179"/>
      <c r="Z472" s="138" t="s">
        <v>1055</v>
      </c>
      <c r="AA472" s="139"/>
      <c r="AB472" s="178">
        <v>90</v>
      </c>
      <c r="AC472" s="179"/>
      <c r="AD472" s="179"/>
      <c r="AE472" s="138" t="s">
        <v>1055</v>
      </c>
      <c r="AF472" s="139"/>
      <c r="AG472" s="178">
        <v>90</v>
      </c>
      <c r="AH472" s="179"/>
      <c r="AI472" s="179"/>
      <c r="AJ472" s="138" t="s">
        <v>1055</v>
      </c>
      <c r="AK472" s="139"/>
    </row>
    <row r="473" spans="6:37" ht="13.5" customHeight="1">
      <c r="F473" s="190"/>
      <c r="G473" s="194" t="s">
        <v>233</v>
      </c>
      <c r="H473" s="194"/>
      <c r="I473" s="194"/>
      <c r="J473" s="194"/>
      <c r="K473" s="194"/>
      <c r="L473" s="194"/>
      <c r="M473" s="180">
        <f>M468+M469+M470+M471+M472</f>
        <v>400</v>
      </c>
      <c r="N473" s="172"/>
      <c r="O473" s="172"/>
      <c r="P473" s="138" t="s">
        <v>1055</v>
      </c>
      <c r="Q473" s="139"/>
      <c r="R473" s="180">
        <f>R468+R469+R470+R471+R472</f>
        <v>435</v>
      </c>
      <c r="S473" s="172"/>
      <c r="T473" s="172"/>
      <c r="U473" s="138" t="s">
        <v>1055</v>
      </c>
      <c r="V473" s="139"/>
      <c r="W473" s="180">
        <f>W468+W469+W470+W471+W472</f>
        <v>485</v>
      </c>
      <c r="X473" s="172"/>
      <c r="Y473" s="172"/>
      <c r="Z473" s="138" t="s">
        <v>1055</v>
      </c>
      <c r="AA473" s="139"/>
      <c r="AB473" s="180">
        <f>AB468+AB469+AB470+AB471+AB472</f>
        <v>460</v>
      </c>
      <c r="AC473" s="172"/>
      <c r="AD473" s="172"/>
      <c r="AE473" s="138" t="s">
        <v>1055</v>
      </c>
      <c r="AF473" s="139"/>
      <c r="AG473" s="180">
        <f>AG468+AG469+AG470+AG471+AG472</f>
        <v>485</v>
      </c>
      <c r="AH473" s="172"/>
      <c r="AI473" s="172"/>
      <c r="AJ473" s="138" t="s">
        <v>1055</v>
      </c>
      <c r="AK473" s="139"/>
    </row>
    <row r="474" spans="6:37" ht="13.5" customHeight="1">
      <c r="F474" s="183" t="s">
        <v>1088</v>
      </c>
      <c r="G474" s="181"/>
      <c r="H474" s="181"/>
      <c r="I474" s="181"/>
      <c r="J474" s="181"/>
      <c r="K474" s="181"/>
      <c r="L474" s="177"/>
      <c r="M474" s="178">
        <v>30</v>
      </c>
      <c r="N474" s="179"/>
      <c r="O474" s="179"/>
      <c r="P474" s="138" t="s">
        <v>1055</v>
      </c>
      <c r="Q474" s="139"/>
      <c r="R474" s="178">
        <v>20</v>
      </c>
      <c r="S474" s="179"/>
      <c r="T474" s="179"/>
      <c r="U474" s="138" t="s">
        <v>1055</v>
      </c>
      <c r="V474" s="139"/>
      <c r="W474" s="178">
        <v>15</v>
      </c>
      <c r="X474" s="179"/>
      <c r="Y474" s="179"/>
      <c r="Z474" s="138" t="s">
        <v>1055</v>
      </c>
      <c r="AA474" s="139"/>
      <c r="AB474" s="178">
        <v>15</v>
      </c>
      <c r="AC474" s="179"/>
      <c r="AD474" s="179"/>
      <c r="AE474" s="138" t="s">
        <v>1055</v>
      </c>
      <c r="AF474" s="139"/>
      <c r="AG474" s="178">
        <v>15</v>
      </c>
      <c r="AH474" s="179"/>
      <c r="AI474" s="179"/>
      <c r="AJ474" s="138" t="s">
        <v>1055</v>
      </c>
      <c r="AK474" s="139"/>
    </row>
    <row r="475" spans="6:37" ht="13.5" customHeight="1">
      <c r="F475" s="184" t="s">
        <v>1090</v>
      </c>
      <c r="G475" s="185"/>
      <c r="H475" s="185"/>
      <c r="I475" s="185"/>
      <c r="J475" s="185"/>
      <c r="K475" s="185"/>
      <c r="L475" s="186"/>
      <c r="M475" s="197">
        <f>IF(M467="","",M467+M473+M474)</f>
        <v>1300</v>
      </c>
      <c r="N475" s="182"/>
      <c r="O475" s="182"/>
      <c r="P475" s="140" t="s">
        <v>1055</v>
      </c>
      <c r="Q475" s="141"/>
      <c r="R475" s="197">
        <f>IF(R467="","",R467+R473+R474)</f>
        <v>1345</v>
      </c>
      <c r="S475" s="182"/>
      <c r="T475" s="182"/>
      <c r="U475" s="140" t="s">
        <v>1055</v>
      </c>
      <c r="V475" s="141"/>
      <c r="W475" s="197">
        <f>IF(W467="","",W467+W473+W474)</f>
        <v>1430</v>
      </c>
      <c r="X475" s="182"/>
      <c r="Y475" s="182"/>
      <c r="Z475" s="140" t="s">
        <v>1055</v>
      </c>
      <c r="AA475" s="141"/>
      <c r="AB475" s="197">
        <f>IF(AB467="","",AB467+AB473+AB474)</f>
        <v>1605</v>
      </c>
      <c r="AC475" s="182"/>
      <c r="AD475" s="182"/>
      <c r="AE475" s="140" t="s">
        <v>1055</v>
      </c>
      <c r="AF475" s="141"/>
      <c r="AG475" s="197">
        <f>IF(AG467="","",AG467+AG473+AG474)</f>
        <v>1770</v>
      </c>
      <c r="AH475" s="182"/>
      <c r="AI475" s="182"/>
      <c r="AJ475" s="140" t="s">
        <v>1055</v>
      </c>
      <c r="AK475" s="141"/>
    </row>
    <row r="476" spans="6:11" ht="12.75" customHeight="1">
      <c r="F476" s="1" t="s">
        <v>51</v>
      </c>
      <c r="G476" s="1" t="s">
        <v>403</v>
      </c>
      <c r="H476" s="1" t="s">
        <v>437</v>
      </c>
      <c r="I476" s="1" t="s">
        <v>880</v>
      </c>
      <c r="J476" s="1" t="s">
        <v>881</v>
      </c>
      <c r="K476" s="1" t="s">
        <v>52</v>
      </c>
    </row>
    <row r="477" spans="7:25" s="9" customFormat="1" ht="12.75" customHeight="1">
      <c r="G477" s="9" t="s">
        <v>110</v>
      </c>
      <c r="I477" s="9" t="s">
        <v>431</v>
      </c>
      <c r="J477" s="9" t="s">
        <v>430</v>
      </c>
      <c r="K477" s="9" t="s">
        <v>40</v>
      </c>
      <c r="L477" s="9" t="s">
        <v>895</v>
      </c>
      <c r="M477" s="9" t="s">
        <v>48</v>
      </c>
      <c r="N477" s="9" t="s">
        <v>42</v>
      </c>
      <c r="O477" s="37" t="s">
        <v>887</v>
      </c>
      <c r="Q477" s="9" t="s">
        <v>42</v>
      </c>
      <c r="R477" s="9" t="s">
        <v>482</v>
      </c>
      <c r="S477" s="9" t="s">
        <v>42</v>
      </c>
      <c r="T477" s="9" t="s">
        <v>431</v>
      </c>
      <c r="U477" s="9" t="s">
        <v>430</v>
      </c>
      <c r="V477" s="9" t="s">
        <v>26</v>
      </c>
      <c r="W477" s="9" t="s">
        <v>566</v>
      </c>
      <c r="X477" s="9" t="s">
        <v>743</v>
      </c>
      <c r="Y477" s="9" t="s">
        <v>47</v>
      </c>
    </row>
    <row r="478" spans="7:9" s="9" customFormat="1" ht="12.75" customHeight="1">
      <c r="G478" s="9" t="s">
        <v>111</v>
      </c>
      <c r="I478" s="77" t="s">
        <v>107</v>
      </c>
    </row>
    <row r="479" s="9" customFormat="1" ht="12.75" customHeight="1">
      <c r="H479" s="77" t="s">
        <v>108</v>
      </c>
    </row>
    <row r="480" s="9" customFormat="1" ht="12.75" customHeight="1">
      <c r="H480" s="77" t="s">
        <v>109</v>
      </c>
    </row>
    <row r="481" spans="7:38" ht="15" customHeight="1">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row>
    <row r="483" spans="5:12" ht="15" customHeight="1">
      <c r="E483" s="8" t="s">
        <v>823</v>
      </c>
      <c r="G483" s="1" t="s">
        <v>491</v>
      </c>
      <c r="H483" s="1" t="s">
        <v>492</v>
      </c>
      <c r="I483" s="1" t="s">
        <v>582</v>
      </c>
      <c r="J483" s="1" t="s">
        <v>42</v>
      </c>
      <c r="K483" s="1" t="s">
        <v>889</v>
      </c>
      <c r="L483" s="1" t="s">
        <v>540</v>
      </c>
    </row>
    <row r="484" spans="6:37" ht="45" customHeight="1">
      <c r="F484" s="422" t="s">
        <v>863</v>
      </c>
      <c r="G484" s="423"/>
      <c r="H484" s="423"/>
      <c r="I484" s="424"/>
      <c r="J484" s="425" t="s">
        <v>133</v>
      </c>
      <c r="K484" s="426"/>
      <c r="L484" s="426"/>
      <c r="M484" s="426"/>
      <c r="N484" s="426"/>
      <c r="O484" s="426"/>
      <c r="P484" s="426"/>
      <c r="Q484" s="426"/>
      <c r="R484" s="426"/>
      <c r="S484" s="426"/>
      <c r="T484" s="426"/>
      <c r="U484" s="426"/>
      <c r="V484" s="426"/>
      <c r="W484" s="426"/>
      <c r="X484" s="426"/>
      <c r="Y484" s="426"/>
      <c r="Z484" s="426"/>
      <c r="AA484" s="426"/>
      <c r="AB484" s="426"/>
      <c r="AC484" s="426"/>
      <c r="AD484" s="426"/>
      <c r="AE484" s="426"/>
      <c r="AF484" s="426"/>
      <c r="AG484" s="426"/>
      <c r="AH484" s="426"/>
      <c r="AI484" s="426"/>
      <c r="AJ484" s="426"/>
      <c r="AK484" s="427"/>
    </row>
    <row r="485" spans="6:37" ht="15" customHeight="1">
      <c r="F485" s="167" t="s">
        <v>860</v>
      </c>
      <c r="G485" s="164"/>
      <c r="H485" s="164"/>
      <c r="I485" s="161"/>
      <c r="J485" s="167" t="s">
        <v>861</v>
      </c>
      <c r="K485" s="164"/>
      <c r="L485" s="164"/>
      <c r="M485" s="164"/>
      <c r="N485" s="164"/>
      <c r="O485" s="164"/>
      <c r="P485" s="164"/>
      <c r="Q485" s="164"/>
      <c r="R485" s="164"/>
      <c r="S485" s="164"/>
      <c r="T485" s="164"/>
      <c r="U485" s="164"/>
      <c r="V485" s="161"/>
      <c r="W485" s="167" t="s">
        <v>862</v>
      </c>
      <c r="X485" s="164"/>
      <c r="Y485" s="164"/>
      <c r="Z485" s="164"/>
      <c r="AA485" s="164"/>
      <c r="AB485" s="164"/>
      <c r="AC485" s="164"/>
      <c r="AD485" s="164"/>
      <c r="AE485" s="164"/>
      <c r="AF485" s="164"/>
      <c r="AG485" s="164"/>
      <c r="AH485" s="164"/>
      <c r="AI485" s="164"/>
      <c r="AJ485" s="164"/>
      <c r="AK485" s="161"/>
    </row>
    <row r="486" spans="6:37" ht="30" customHeight="1">
      <c r="F486" s="167" t="s">
        <v>855</v>
      </c>
      <c r="G486" s="164"/>
      <c r="H486" s="164"/>
      <c r="I486" s="161"/>
      <c r="J486" s="417" t="s">
        <v>131</v>
      </c>
      <c r="K486" s="418"/>
      <c r="L486" s="418"/>
      <c r="M486" s="418"/>
      <c r="N486" s="418"/>
      <c r="O486" s="418"/>
      <c r="P486" s="418"/>
      <c r="Q486" s="418"/>
      <c r="R486" s="418"/>
      <c r="S486" s="418"/>
      <c r="T486" s="418"/>
      <c r="U486" s="418"/>
      <c r="V486" s="419"/>
      <c r="W486" s="417" t="s">
        <v>135</v>
      </c>
      <c r="X486" s="418"/>
      <c r="Y486" s="418"/>
      <c r="Z486" s="418"/>
      <c r="AA486" s="418"/>
      <c r="AB486" s="418"/>
      <c r="AC486" s="418"/>
      <c r="AD486" s="418"/>
      <c r="AE486" s="418"/>
      <c r="AF486" s="418"/>
      <c r="AG486" s="418"/>
      <c r="AH486" s="418"/>
      <c r="AI486" s="418"/>
      <c r="AJ486" s="418"/>
      <c r="AK486" s="419"/>
    </row>
    <row r="487" spans="6:37" ht="30" customHeight="1">
      <c r="F487" s="167" t="s">
        <v>856</v>
      </c>
      <c r="G487" s="164"/>
      <c r="H487" s="164"/>
      <c r="I487" s="161"/>
      <c r="J487" s="414" t="s">
        <v>132</v>
      </c>
      <c r="K487" s="415"/>
      <c r="L487" s="415"/>
      <c r="M487" s="415"/>
      <c r="N487" s="415"/>
      <c r="O487" s="415"/>
      <c r="P487" s="415"/>
      <c r="Q487" s="415"/>
      <c r="R487" s="415"/>
      <c r="S487" s="415"/>
      <c r="T487" s="415"/>
      <c r="U487" s="415"/>
      <c r="V487" s="416"/>
      <c r="W487" s="414" t="s">
        <v>77</v>
      </c>
      <c r="X487" s="415"/>
      <c r="Y487" s="415"/>
      <c r="Z487" s="415"/>
      <c r="AA487" s="415"/>
      <c r="AB487" s="415"/>
      <c r="AC487" s="415"/>
      <c r="AD487" s="415"/>
      <c r="AE487" s="415"/>
      <c r="AF487" s="415"/>
      <c r="AG487" s="415"/>
      <c r="AH487" s="415"/>
      <c r="AI487" s="415"/>
      <c r="AJ487" s="415"/>
      <c r="AK487" s="416"/>
    </row>
    <row r="488" spans="6:37" ht="30" customHeight="1">
      <c r="F488" s="167" t="s">
        <v>857</v>
      </c>
      <c r="G488" s="164"/>
      <c r="H488" s="164"/>
      <c r="I488" s="161"/>
      <c r="J488" s="414" t="s">
        <v>132</v>
      </c>
      <c r="K488" s="415"/>
      <c r="L488" s="415"/>
      <c r="M488" s="415"/>
      <c r="N488" s="415"/>
      <c r="O488" s="415"/>
      <c r="P488" s="415"/>
      <c r="Q488" s="415"/>
      <c r="R488" s="415"/>
      <c r="S488" s="415"/>
      <c r="T488" s="415"/>
      <c r="U488" s="415"/>
      <c r="V488" s="416"/>
      <c r="W488" s="414" t="s">
        <v>77</v>
      </c>
      <c r="X488" s="415"/>
      <c r="Y488" s="415"/>
      <c r="Z488" s="415"/>
      <c r="AA488" s="415"/>
      <c r="AB488" s="415"/>
      <c r="AC488" s="415"/>
      <c r="AD488" s="415"/>
      <c r="AE488" s="415"/>
      <c r="AF488" s="415"/>
      <c r="AG488" s="415"/>
      <c r="AH488" s="415"/>
      <c r="AI488" s="415"/>
      <c r="AJ488" s="415"/>
      <c r="AK488" s="416"/>
    </row>
    <row r="489" spans="6:37" ht="30" customHeight="1">
      <c r="F489" s="167" t="s">
        <v>858</v>
      </c>
      <c r="G489" s="164"/>
      <c r="H489" s="164"/>
      <c r="I489" s="161"/>
      <c r="J489" s="414" t="s">
        <v>132</v>
      </c>
      <c r="K489" s="415"/>
      <c r="L489" s="415"/>
      <c r="M489" s="415"/>
      <c r="N489" s="415"/>
      <c r="O489" s="415"/>
      <c r="P489" s="415"/>
      <c r="Q489" s="415"/>
      <c r="R489" s="415"/>
      <c r="S489" s="415"/>
      <c r="T489" s="415"/>
      <c r="U489" s="415"/>
      <c r="V489" s="416"/>
      <c r="W489" s="417" t="s">
        <v>134</v>
      </c>
      <c r="X489" s="418"/>
      <c r="Y489" s="418"/>
      <c r="Z489" s="418"/>
      <c r="AA489" s="418"/>
      <c r="AB489" s="418"/>
      <c r="AC489" s="418"/>
      <c r="AD489" s="418"/>
      <c r="AE489" s="418"/>
      <c r="AF489" s="418"/>
      <c r="AG489" s="418"/>
      <c r="AH489" s="418"/>
      <c r="AI489" s="418"/>
      <c r="AJ489" s="418"/>
      <c r="AK489" s="419"/>
    </row>
    <row r="490" spans="6:37" ht="30" customHeight="1">
      <c r="F490" s="167" t="s">
        <v>859</v>
      </c>
      <c r="G490" s="164"/>
      <c r="H490" s="164"/>
      <c r="I490" s="161"/>
      <c r="J490" s="414" t="s">
        <v>132</v>
      </c>
      <c r="K490" s="415"/>
      <c r="L490" s="415"/>
      <c r="M490" s="415"/>
      <c r="N490" s="415"/>
      <c r="O490" s="415"/>
      <c r="P490" s="415"/>
      <c r="Q490" s="415"/>
      <c r="R490" s="415"/>
      <c r="S490" s="415"/>
      <c r="T490" s="415"/>
      <c r="U490" s="415"/>
      <c r="V490" s="416"/>
      <c r="W490" s="417" t="s">
        <v>135</v>
      </c>
      <c r="X490" s="418"/>
      <c r="Y490" s="418"/>
      <c r="Z490" s="418"/>
      <c r="AA490" s="418"/>
      <c r="AB490" s="418"/>
      <c r="AC490" s="418"/>
      <c r="AD490" s="418"/>
      <c r="AE490" s="418"/>
      <c r="AF490" s="418"/>
      <c r="AG490" s="418"/>
      <c r="AH490" s="418"/>
      <c r="AI490" s="418"/>
      <c r="AJ490" s="418"/>
      <c r="AK490" s="419"/>
    </row>
    <row r="492" spans="6:12" ht="15" customHeight="1">
      <c r="F492" s="1" t="s">
        <v>877</v>
      </c>
      <c r="H492" s="1" t="s">
        <v>407</v>
      </c>
      <c r="I492" s="1" t="s">
        <v>408</v>
      </c>
      <c r="J492" s="1" t="s">
        <v>491</v>
      </c>
      <c r="K492" s="1" t="s">
        <v>492</v>
      </c>
      <c r="L492" s="1" t="s">
        <v>582</v>
      </c>
    </row>
    <row r="493" spans="6:37" ht="30" customHeight="1">
      <c r="F493" s="439" t="s">
        <v>1068</v>
      </c>
      <c r="G493" s="439"/>
      <c r="H493" s="439"/>
      <c r="I493" s="439"/>
      <c r="J493" s="439"/>
      <c r="K493" s="439"/>
      <c r="L493" s="439"/>
      <c r="M493" s="440" t="s">
        <v>1009</v>
      </c>
      <c r="N493" s="440"/>
      <c r="O493" s="440"/>
      <c r="P493" s="440"/>
      <c r="Q493" s="440"/>
      <c r="R493" s="440" t="s">
        <v>1010</v>
      </c>
      <c r="S493" s="440"/>
      <c r="T493" s="440"/>
      <c r="U493" s="440"/>
      <c r="V493" s="440"/>
      <c r="W493" s="440" t="s">
        <v>1011</v>
      </c>
      <c r="X493" s="440"/>
      <c r="Y493" s="440"/>
      <c r="Z493" s="440"/>
      <c r="AA493" s="440"/>
      <c r="AB493" s="440" t="s">
        <v>1012</v>
      </c>
      <c r="AC493" s="440"/>
      <c r="AD493" s="440"/>
      <c r="AE493" s="440"/>
      <c r="AF493" s="440"/>
      <c r="AG493" s="440" t="s">
        <v>1069</v>
      </c>
      <c r="AH493" s="440"/>
      <c r="AI493" s="440"/>
      <c r="AJ493" s="440"/>
      <c r="AK493" s="440"/>
    </row>
    <row r="494" spans="6:37" ht="26.25" customHeight="1">
      <c r="F494" s="195" t="s">
        <v>1070</v>
      </c>
      <c r="G494" s="191" t="s">
        <v>1071</v>
      </c>
      <c r="H494" s="191"/>
      <c r="I494" s="191"/>
      <c r="J494" s="191"/>
      <c r="K494" s="191"/>
      <c r="L494" s="191"/>
      <c r="M494" s="192">
        <f aca="true" t="shared" si="0" ref="M494:M503">+IF(M447=0,"",M447/M465)</f>
        <v>4</v>
      </c>
      <c r="N494" s="193"/>
      <c r="O494" s="146" t="s">
        <v>1056</v>
      </c>
      <c r="P494" s="147"/>
      <c r="Q494" s="148"/>
      <c r="R494" s="192">
        <f aca="true" t="shared" si="1" ref="R494:R503">+IF(R447=0,"",R447/R465)</f>
        <v>5</v>
      </c>
      <c r="S494" s="193"/>
      <c r="T494" s="146" t="s">
        <v>1056</v>
      </c>
      <c r="U494" s="147"/>
      <c r="V494" s="148"/>
      <c r="W494" s="192">
        <f aca="true" t="shared" si="2" ref="W494:W503">+IF(W447=0,"",W447/W465)</f>
        <v>5.714285714285714</v>
      </c>
      <c r="X494" s="193"/>
      <c r="Y494" s="146" t="s">
        <v>1056</v>
      </c>
      <c r="Z494" s="147"/>
      <c r="AA494" s="148"/>
      <c r="AB494" s="192">
        <f aca="true" t="shared" si="3" ref="AB494:AB503">+IF(AB447=0,"",AB447/AB465)</f>
        <v>5.7894736842105265</v>
      </c>
      <c r="AC494" s="193"/>
      <c r="AD494" s="146" t="s">
        <v>1056</v>
      </c>
      <c r="AE494" s="147"/>
      <c r="AF494" s="148"/>
      <c r="AG494" s="192">
        <f aca="true" t="shared" si="4" ref="AG494:AG503">+IF(AG447=0,"",AG447/AG465)</f>
        <v>6.5</v>
      </c>
      <c r="AH494" s="193"/>
      <c r="AI494" s="146" t="s">
        <v>1056</v>
      </c>
      <c r="AJ494" s="147"/>
      <c r="AK494" s="148"/>
    </row>
    <row r="495" spans="6:37" ht="26.25" customHeight="1">
      <c r="F495" s="196"/>
      <c r="G495" s="191" t="s">
        <v>1073</v>
      </c>
      <c r="H495" s="191"/>
      <c r="I495" s="191"/>
      <c r="J495" s="191"/>
      <c r="K495" s="191"/>
      <c r="L495" s="191"/>
      <c r="M495" s="192">
        <f t="shared" si="0"/>
        <v>2.5</v>
      </c>
      <c r="N495" s="193"/>
      <c r="O495" s="146" t="s">
        <v>1056</v>
      </c>
      <c r="P495" s="147"/>
      <c r="Q495" s="148"/>
      <c r="R495" s="192">
        <f t="shared" si="1"/>
        <v>3.1746031746031744</v>
      </c>
      <c r="S495" s="193"/>
      <c r="T495" s="146" t="s">
        <v>1056</v>
      </c>
      <c r="U495" s="147"/>
      <c r="V495" s="148"/>
      <c r="W495" s="192">
        <f t="shared" si="2"/>
        <v>3.8461538461538463</v>
      </c>
      <c r="X495" s="193"/>
      <c r="Y495" s="146" t="s">
        <v>1056</v>
      </c>
      <c r="Z495" s="147"/>
      <c r="AA495" s="148"/>
      <c r="AB495" s="192">
        <f t="shared" si="3"/>
        <v>4.666666666666667</v>
      </c>
      <c r="AC495" s="193"/>
      <c r="AD495" s="146" t="s">
        <v>1056</v>
      </c>
      <c r="AE495" s="147"/>
      <c r="AF495" s="148"/>
      <c r="AG495" s="192">
        <f t="shared" si="4"/>
        <v>4.712643678160919</v>
      </c>
      <c r="AH495" s="193"/>
      <c r="AI495" s="146" t="s">
        <v>1056</v>
      </c>
      <c r="AJ495" s="147"/>
      <c r="AK495" s="148"/>
    </row>
    <row r="496" spans="6:37" ht="26.25" customHeight="1">
      <c r="F496" s="196"/>
      <c r="G496" s="191" t="s">
        <v>233</v>
      </c>
      <c r="H496" s="191"/>
      <c r="I496" s="191"/>
      <c r="J496" s="191"/>
      <c r="K496" s="191"/>
      <c r="L496" s="191"/>
      <c r="M496" s="192">
        <f t="shared" si="0"/>
        <v>2.9310344827586206</v>
      </c>
      <c r="N496" s="193"/>
      <c r="O496" s="146" t="s">
        <v>1056</v>
      </c>
      <c r="P496" s="147"/>
      <c r="Q496" s="148"/>
      <c r="R496" s="192">
        <f t="shared" si="1"/>
        <v>3.707865168539326</v>
      </c>
      <c r="S496" s="193"/>
      <c r="T496" s="146" t="s">
        <v>1056</v>
      </c>
      <c r="U496" s="147"/>
      <c r="V496" s="148"/>
      <c r="W496" s="192">
        <f t="shared" si="2"/>
        <v>4.408602150537634</v>
      </c>
      <c r="X496" s="193"/>
      <c r="Y496" s="146" t="s">
        <v>1056</v>
      </c>
      <c r="Z496" s="147"/>
      <c r="AA496" s="148"/>
      <c r="AB496" s="192">
        <f t="shared" si="3"/>
        <v>5.04424778761062</v>
      </c>
      <c r="AC496" s="193"/>
      <c r="AD496" s="146" t="s">
        <v>1056</v>
      </c>
      <c r="AE496" s="147"/>
      <c r="AF496" s="148"/>
      <c r="AG496" s="192">
        <f t="shared" si="4"/>
        <v>5.275590551181103</v>
      </c>
      <c r="AH496" s="193"/>
      <c r="AI496" s="146" t="s">
        <v>1056</v>
      </c>
      <c r="AJ496" s="147"/>
      <c r="AK496" s="148"/>
    </row>
    <row r="497" spans="6:37" ht="13.5" customHeight="1">
      <c r="F497" s="189" t="s">
        <v>1078</v>
      </c>
      <c r="G497" s="191" t="s">
        <v>1079</v>
      </c>
      <c r="H497" s="191"/>
      <c r="I497" s="191"/>
      <c r="J497" s="191"/>
      <c r="K497" s="191"/>
      <c r="L497" s="191"/>
      <c r="M497" s="192">
        <f t="shared" si="0"/>
        <v>0.02857142857142857</v>
      </c>
      <c r="N497" s="193"/>
      <c r="O497" s="146" t="s">
        <v>1060</v>
      </c>
      <c r="P497" s="147"/>
      <c r="Q497" s="148"/>
      <c r="R497" s="192">
        <f t="shared" si="1"/>
        <v>0.02857142857142857</v>
      </c>
      <c r="S497" s="193"/>
      <c r="T497" s="146" t="s">
        <v>1060</v>
      </c>
      <c r="U497" s="147"/>
      <c r="V497" s="148"/>
      <c r="W497" s="192">
        <f t="shared" si="2"/>
        <v>0.02857142857142857</v>
      </c>
      <c r="X497" s="193"/>
      <c r="Y497" s="146" t="s">
        <v>1060</v>
      </c>
      <c r="Z497" s="147"/>
      <c r="AA497" s="148"/>
      <c r="AB497" s="192">
        <f t="shared" si="3"/>
        <v>0.03571428571428571</v>
      </c>
      <c r="AC497" s="193"/>
      <c r="AD497" s="146" t="s">
        <v>1060</v>
      </c>
      <c r="AE497" s="147"/>
      <c r="AF497" s="148"/>
      <c r="AG497" s="192">
        <f t="shared" si="4"/>
        <v>0.04</v>
      </c>
      <c r="AH497" s="193"/>
      <c r="AI497" s="146" t="s">
        <v>1060</v>
      </c>
      <c r="AJ497" s="147"/>
      <c r="AK497" s="148"/>
    </row>
    <row r="498" spans="6:37" ht="13.5" customHeight="1">
      <c r="F498" s="190"/>
      <c r="G498" s="191" t="s">
        <v>1081</v>
      </c>
      <c r="H498" s="191"/>
      <c r="I498" s="191"/>
      <c r="J498" s="191"/>
      <c r="K498" s="191"/>
      <c r="L498" s="191"/>
      <c r="M498" s="192">
        <f t="shared" si="0"/>
        <v>0.06666666666666667</v>
      </c>
      <c r="N498" s="193"/>
      <c r="O498" s="146" t="s">
        <v>1060</v>
      </c>
      <c r="P498" s="147"/>
      <c r="Q498" s="148"/>
      <c r="R498" s="192">
        <f t="shared" si="1"/>
        <v>0.06666666666666667</v>
      </c>
      <c r="S498" s="193"/>
      <c r="T498" s="146" t="s">
        <v>1060</v>
      </c>
      <c r="U498" s="147"/>
      <c r="V498" s="148"/>
      <c r="W498" s="192">
        <f t="shared" si="2"/>
        <v>0.06666666666666667</v>
      </c>
      <c r="X498" s="193"/>
      <c r="Y498" s="146" t="s">
        <v>1060</v>
      </c>
      <c r="Z498" s="147"/>
      <c r="AA498" s="148"/>
      <c r="AB498" s="192">
        <f t="shared" si="3"/>
        <v>0.08</v>
      </c>
      <c r="AC498" s="193"/>
      <c r="AD498" s="146" t="s">
        <v>1060</v>
      </c>
      <c r="AE498" s="147"/>
      <c r="AF498" s="148"/>
      <c r="AG498" s="192">
        <f t="shared" si="4"/>
        <v>0.07692307692307693</v>
      </c>
      <c r="AH498" s="193"/>
      <c r="AI498" s="146" t="s">
        <v>1060</v>
      </c>
      <c r="AJ498" s="147"/>
      <c r="AK498" s="148"/>
    </row>
    <row r="499" spans="6:37" ht="13.5" customHeight="1">
      <c r="F499" s="190"/>
      <c r="G499" s="195" t="s">
        <v>68</v>
      </c>
      <c r="H499" s="173" t="s">
        <v>1082</v>
      </c>
      <c r="I499" s="173"/>
      <c r="J499" s="173"/>
      <c r="K499" s="173"/>
      <c r="L499" s="173"/>
      <c r="M499" s="192">
        <f t="shared" si="0"/>
        <v>0.05</v>
      </c>
      <c r="N499" s="193"/>
      <c r="O499" s="146" t="s">
        <v>1060</v>
      </c>
      <c r="P499" s="147"/>
      <c r="Q499" s="148"/>
      <c r="R499" s="192">
        <f t="shared" si="1"/>
        <v>0.05</v>
      </c>
      <c r="S499" s="193"/>
      <c r="T499" s="146" t="s">
        <v>1060</v>
      </c>
      <c r="U499" s="147"/>
      <c r="V499" s="148"/>
      <c r="W499" s="192">
        <f t="shared" si="2"/>
        <v>0.05</v>
      </c>
      <c r="X499" s="193"/>
      <c r="Y499" s="146" t="s">
        <v>1060</v>
      </c>
      <c r="Z499" s="147"/>
      <c r="AA499" s="148"/>
      <c r="AB499" s="192">
        <f t="shared" si="3"/>
        <v>0.05555555555555555</v>
      </c>
      <c r="AC499" s="193"/>
      <c r="AD499" s="146" t="s">
        <v>1060</v>
      </c>
      <c r="AE499" s="147"/>
      <c r="AF499" s="148"/>
      <c r="AG499" s="192">
        <f t="shared" si="4"/>
        <v>0.05555555555555555</v>
      </c>
      <c r="AH499" s="193"/>
      <c r="AI499" s="146" t="s">
        <v>1060</v>
      </c>
      <c r="AJ499" s="147"/>
      <c r="AK499" s="148"/>
    </row>
    <row r="500" spans="6:37" ht="13.5" customHeight="1">
      <c r="F500" s="190"/>
      <c r="G500" s="196"/>
      <c r="H500" s="174" t="s">
        <v>1084</v>
      </c>
      <c r="I500" s="174"/>
      <c r="J500" s="174"/>
      <c r="K500" s="174"/>
      <c r="L500" s="174"/>
      <c r="M500" s="192">
        <f t="shared" si="0"/>
        <v>0.05</v>
      </c>
      <c r="N500" s="193"/>
      <c r="O500" s="146" t="s">
        <v>1060</v>
      </c>
      <c r="P500" s="147"/>
      <c r="Q500" s="148"/>
      <c r="R500" s="192">
        <f t="shared" si="1"/>
        <v>0.05</v>
      </c>
      <c r="S500" s="193"/>
      <c r="T500" s="146" t="s">
        <v>1060</v>
      </c>
      <c r="U500" s="147"/>
      <c r="V500" s="148"/>
      <c r="W500" s="192">
        <f t="shared" si="2"/>
        <v>0.05</v>
      </c>
      <c r="X500" s="193"/>
      <c r="Y500" s="146" t="s">
        <v>1060</v>
      </c>
      <c r="Z500" s="147"/>
      <c r="AA500" s="148"/>
      <c r="AB500" s="192">
        <f t="shared" si="3"/>
        <v>0.05555555555555555</v>
      </c>
      <c r="AC500" s="193"/>
      <c r="AD500" s="146" t="s">
        <v>1060</v>
      </c>
      <c r="AE500" s="147"/>
      <c r="AF500" s="148"/>
      <c r="AG500" s="192">
        <f t="shared" si="4"/>
        <v>0.05555555555555555</v>
      </c>
      <c r="AH500" s="193"/>
      <c r="AI500" s="146" t="s">
        <v>1060</v>
      </c>
      <c r="AJ500" s="147"/>
      <c r="AK500" s="148"/>
    </row>
    <row r="501" spans="6:37" ht="13.5" customHeight="1">
      <c r="F501" s="190"/>
      <c r="G501" s="196"/>
      <c r="H501" s="174" t="s">
        <v>1085</v>
      </c>
      <c r="I501" s="174"/>
      <c r="J501" s="174"/>
      <c r="K501" s="174"/>
      <c r="L501" s="174"/>
      <c r="M501" s="192">
        <f t="shared" si="0"/>
        <v>0.05</v>
      </c>
      <c r="N501" s="193"/>
      <c r="O501" s="146" t="s">
        <v>1060</v>
      </c>
      <c r="P501" s="147"/>
      <c r="Q501" s="148"/>
      <c r="R501" s="192">
        <f t="shared" si="1"/>
        <v>0.05</v>
      </c>
      <c r="S501" s="193"/>
      <c r="T501" s="146" t="s">
        <v>1060</v>
      </c>
      <c r="U501" s="147"/>
      <c r="V501" s="148"/>
      <c r="W501" s="192">
        <f t="shared" si="2"/>
        <v>0.05</v>
      </c>
      <c r="X501" s="193"/>
      <c r="Y501" s="146" t="s">
        <v>1060</v>
      </c>
      <c r="Z501" s="147"/>
      <c r="AA501" s="148"/>
      <c r="AB501" s="192">
        <f t="shared" si="3"/>
        <v>0.05555555555555555</v>
      </c>
      <c r="AC501" s="193"/>
      <c r="AD501" s="146" t="s">
        <v>1060</v>
      </c>
      <c r="AE501" s="147"/>
      <c r="AF501" s="148"/>
      <c r="AG501" s="192">
        <f t="shared" si="4"/>
        <v>0.05555555555555555</v>
      </c>
      <c r="AH501" s="193"/>
      <c r="AI501" s="146" t="s">
        <v>1060</v>
      </c>
      <c r="AJ501" s="147"/>
      <c r="AK501" s="148"/>
    </row>
    <row r="502" spans="6:37" ht="13.5" customHeight="1">
      <c r="F502" s="190"/>
      <c r="G502" s="194" t="s">
        <v>233</v>
      </c>
      <c r="H502" s="194"/>
      <c r="I502" s="194"/>
      <c r="J502" s="194"/>
      <c r="K502" s="194"/>
      <c r="L502" s="194"/>
      <c r="M502" s="192">
        <f t="shared" si="0"/>
        <v>0.0475</v>
      </c>
      <c r="N502" s="193"/>
      <c r="O502" s="146" t="s">
        <v>1060</v>
      </c>
      <c r="P502" s="147"/>
      <c r="Q502" s="148"/>
      <c r="R502" s="192">
        <f t="shared" si="1"/>
        <v>0.04597701149425287</v>
      </c>
      <c r="S502" s="193"/>
      <c r="T502" s="146" t="s">
        <v>1060</v>
      </c>
      <c r="U502" s="147"/>
      <c r="V502" s="148"/>
      <c r="W502" s="192">
        <f t="shared" si="2"/>
        <v>0.04536082474226804</v>
      </c>
      <c r="X502" s="193"/>
      <c r="Y502" s="146" t="s">
        <v>1060</v>
      </c>
      <c r="Z502" s="147"/>
      <c r="AA502" s="148"/>
      <c r="AB502" s="192">
        <f t="shared" si="3"/>
        <v>0.05217391304347826</v>
      </c>
      <c r="AC502" s="193"/>
      <c r="AD502" s="146" t="s">
        <v>1060</v>
      </c>
      <c r="AE502" s="147"/>
      <c r="AF502" s="148"/>
      <c r="AG502" s="192">
        <f t="shared" si="4"/>
        <v>0.05360824742268041</v>
      </c>
      <c r="AH502" s="193"/>
      <c r="AI502" s="146" t="s">
        <v>1060</v>
      </c>
      <c r="AJ502" s="147"/>
      <c r="AK502" s="148"/>
    </row>
    <row r="503" spans="6:37" s="9" customFormat="1" ht="13.5" customHeight="1">
      <c r="F503" s="184" t="s">
        <v>1088</v>
      </c>
      <c r="G503" s="185"/>
      <c r="H503" s="185"/>
      <c r="I503" s="185"/>
      <c r="J503" s="185"/>
      <c r="K503" s="185"/>
      <c r="L503" s="186"/>
      <c r="M503" s="187">
        <f t="shared" si="0"/>
        <v>13.333333333333334</v>
      </c>
      <c r="N503" s="188"/>
      <c r="O503" s="97" t="str">
        <f>CONCATENATE(P461,"ｍ/人日")</f>
        <v>ｍ/人日</v>
      </c>
      <c r="P503" s="98"/>
      <c r="Q503" s="100"/>
      <c r="R503" s="187">
        <f t="shared" si="1"/>
        <v>20</v>
      </c>
      <c r="S503" s="188"/>
      <c r="T503" s="97" t="str">
        <f>+O503</f>
        <v>ｍ/人日</v>
      </c>
      <c r="U503" s="98"/>
      <c r="V503" s="99"/>
      <c r="W503" s="187">
        <f t="shared" si="2"/>
        <v>26.666666666666668</v>
      </c>
      <c r="X503" s="188"/>
      <c r="Y503" s="97" t="str">
        <f>+O503</f>
        <v>ｍ/人日</v>
      </c>
      <c r="Z503" s="98"/>
      <c r="AA503" s="100"/>
      <c r="AB503" s="187">
        <f t="shared" si="3"/>
        <v>40</v>
      </c>
      <c r="AC503" s="188"/>
      <c r="AD503" s="97" t="str">
        <f>+O503</f>
        <v>ｍ/人日</v>
      </c>
      <c r="AE503" s="98"/>
      <c r="AF503" s="99"/>
      <c r="AG503" s="187">
        <f t="shared" si="4"/>
        <v>40</v>
      </c>
      <c r="AH503" s="188"/>
      <c r="AI503" s="97" t="str">
        <f>+O503</f>
        <v>ｍ/人日</v>
      </c>
      <c r="AJ503" s="98"/>
      <c r="AK503" s="99"/>
    </row>
    <row r="504" spans="6:37" s="9" customFormat="1" ht="15" customHeight="1">
      <c r="F504" s="1" t="s">
        <v>1091</v>
      </c>
      <c r="G504" s="1" t="s">
        <v>257</v>
      </c>
      <c r="H504" s="1" t="s">
        <v>277</v>
      </c>
      <c r="I504" s="1" t="s">
        <v>226</v>
      </c>
      <c r="J504" s="1" t="s">
        <v>278</v>
      </c>
      <c r="K504" s="1" t="s">
        <v>1092</v>
      </c>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row>
    <row r="505" spans="7:37" s="9" customFormat="1" ht="15" customHeight="1">
      <c r="G505" s="9" t="s">
        <v>903</v>
      </c>
      <c r="I505" s="9" t="s">
        <v>185</v>
      </c>
      <c r="J505" s="9" t="s">
        <v>186</v>
      </c>
      <c r="K505" s="9" t="s">
        <v>1093</v>
      </c>
      <c r="L505" s="9" t="s">
        <v>1094</v>
      </c>
      <c r="M505" s="9" t="s">
        <v>1095</v>
      </c>
      <c r="N505" s="9" t="s">
        <v>906</v>
      </c>
      <c r="O505" s="37" t="s">
        <v>1096</v>
      </c>
      <c r="P505" s="9" t="s">
        <v>1097</v>
      </c>
      <c r="Q505" s="9" t="s">
        <v>1098</v>
      </c>
      <c r="R505" s="9" t="s">
        <v>918</v>
      </c>
      <c r="S505" s="9" t="s">
        <v>947</v>
      </c>
      <c r="T505" s="9" t="s">
        <v>934</v>
      </c>
      <c r="U505" s="9" t="s">
        <v>238</v>
      </c>
      <c r="V505" s="9" t="s">
        <v>209</v>
      </c>
      <c r="W505" s="9" t="s">
        <v>1099</v>
      </c>
      <c r="X505" s="9" t="s">
        <v>1100</v>
      </c>
      <c r="Y505" s="9" t="s">
        <v>945</v>
      </c>
      <c r="Z505" s="9" t="s">
        <v>200</v>
      </c>
      <c r="AA505" s="9" t="s">
        <v>1099</v>
      </c>
      <c r="AB505" s="9" t="s">
        <v>1101</v>
      </c>
      <c r="AC505" s="9" t="s">
        <v>1102</v>
      </c>
      <c r="AD505" s="9" t="s">
        <v>947</v>
      </c>
      <c r="AE505" s="9" t="s">
        <v>954</v>
      </c>
      <c r="AF505" s="9" t="s">
        <v>1001</v>
      </c>
      <c r="AG505" s="9" t="s">
        <v>1103</v>
      </c>
      <c r="AH505" s="9" t="s">
        <v>1104</v>
      </c>
      <c r="AI505" s="9" t="s">
        <v>1105</v>
      </c>
      <c r="AJ505" s="9" t="s">
        <v>1106</v>
      </c>
      <c r="AK505" s="9" t="s">
        <v>1107</v>
      </c>
    </row>
    <row r="506" spans="7:9" s="9" customFormat="1" ht="15" customHeight="1">
      <c r="G506" s="9" t="s">
        <v>1108</v>
      </c>
      <c r="I506" s="77" t="s">
        <v>1109</v>
      </c>
    </row>
    <row r="507" s="9" customFormat="1" ht="15" customHeight="1">
      <c r="H507" s="77" t="s">
        <v>1110</v>
      </c>
    </row>
    <row r="508" s="9" customFormat="1" ht="15" customHeight="1">
      <c r="H508" s="77" t="s">
        <v>1111</v>
      </c>
    </row>
    <row r="510" spans="6:19" ht="15" customHeight="1">
      <c r="F510" s="1" t="s">
        <v>886</v>
      </c>
      <c r="H510" s="1" t="s">
        <v>593</v>
      </c>
      <c r="I510" s="1" t="s">
        <v>594</v>
      </c>
      <c r="J510" s="1" t="s">
        <v>595</v>
      </c>
      <c r="K510" s="1" t="s">
        <v>564</v>
      </c>
      <c r="L510" s="1" t="s">
        <v>51</v>
      </c>
      <c r="M510" s="1" t="s">
        <v>596</v>
      </c>
      <c r="N510" s="1" t="s">
        <v>597</v>
      </c>
      <c r="O510" s="1" t="s">
        <v>409</v>
      </c>
      <c r="P510" s="1" t="s">
        <v>526</v>
      </c>
      <c r="Q510" s="1" t="s">
        <v>598</v>
      </c>
      <c r="R510" s="1" t="s">
        <v>530</v>
      </c>
      <c r="S510" s="1" t="s">
        <v>52</v>
      </c>
    </row>
    <row r="511" spans="6:37" ht="15" customHeight="1">
      <c r="F511" s="289" t="s">
        <v>0</v>
      </c>
      <c r="G511" s="290"/>
      <c r="H511" s="290"/>
      <c r="I511" s="290"/>
      <c r="J511" s="290"/>
      <c r="K511" s="290"/>
      <c r="L511" s="290"/>
      <c r="M511" s="291"/>
      <c r="N511" s="167" t="s">
        <v>890</v>
      </c>
      <c r="O511" s="164"/>
      <c r="P511" s="164"/>
      <c r="Q511" s="164"/>
      <c r="R511" s="164"/>
      <c r="S511" s="164"/>
      <c r="T511" s="164"/>
      <c r="U511" s="164"/>
      <c r="V511" s="164"/>
      <c r="W511" s="164"/>
      <c r="X511" s="164"/>
      <c r="Y511" s="164"/>
      <c r="Z511" s="164"/>
      <c r="AA511" s="164"/>
      <c r="AB511" s="164"/>
      <c r="AC511" s="164"/>
      <c r="AD511" s="164"/>
      <c r="AE511" s="164"/>
      <c r="AF511" s="164"/>
      <c r="AG511" s="161"/>
      <c r="AH511" s="531" t="s">
        <v>891</v>
      </c>
      <c r="AI511" s="532"/>
      <c r="AJ511" s="532"/>
      <c r="AK511" s="533"/>
    </row>
    <row r="512" spans="6:37" ht="15" customHeight="1">
      <c r="F512" s="292"/>
      <c r="G512" s="293"/>
      <c r="H512" s="293"/>
      <c r="I512" s="293"/>
      <c r="J512" s="293"/>
      <c r="K512" s="293"/>
      <c r="L512" s="293"/>
      <c r="M512" s="294"/>
      <c r="N512" s="167" t="s">
        <v>824</v>
      </c>
      <c r="O512" s="164"/>
      <c r="P512" s="164"/>
      <c r="Q512" s="161"/>
      <c r="R512" s="167" t="s">
        <v>825</v>
      </c>
      <c r="S512" s="164"/>
      <c r="T512" s="164"/>
      <c r="U512" s="161"/>
      <c r="V512" s="167" t="s">
        <v>826</v>
      </c>
      <c r="W512" s="164"/>
      <c r="X512" s="164"/>
      <c r="Y512" s="161"/>
      <c r="Z512" s="167" t="s">
        <v>827</v>
      </c>
      <c r="AA512" s="164"/>
      <c r="AB512" s="164"/>
      <c r="AC512" s="161"/>
      <c r="AD512" s="167" t="s">
        <v>828</v>
      </c>
      <c r="AE512" s="164"/>
      <c r="AF512" s="164"/>
      <c r="AG512" s="161"/>
      <c r="AH512" s="534"/>
      <c r="AI512" s="535"/>
      <c r="AJ512" s="535"/>
      <c r="AK512" s="536"/>
    </row>
    <row r="513" spans="6:37" ht="15" customHeight="1">
      <c r="F513" s="446" t="s">
        <v>599</v>
      </c>
      <c r="G513" s="447"/>
      <c r="H513" s="447"/>
      <c r="I513" s="447"/>
      <c r="J513" s="447"/>
      <c r="K513" s="447"/>
      <c r="L513" s="447"/>
      <c r="M513" s="448"/>
      <c r="N513" s="413"/>
      <c r="O513" s="274"/>
      <c r="P513" s="89" t="s">
        <v>598</v>
      </c>
      <c r="Q513" s="89"/>
      <c r="R513" s="452"/>
      <c r="S513" s="453"/>
      <c r="T513" s="89" t="s">
        <v>598</v>
      </c>
      <c r="U513" s="89"/>
      <c r="V513" s="452"/>
      <c r="W513" s="453"/>
      <c r="X513" s="89" t="s">
        <v>598</v>
      </c>
      <c r="Y513" s="89"/>
      <c r="Z513" s="452"/>
      <c r="AA513" s="453"/>
      <c r="AB513" s="89" t="s">
        <v>598</v>
      </c>
      <c r="AC513" s="89"/>
      <c r="AD513" s="452"/>
      <c r="AE513" s="453"/>
      <c r="AF513" s="89" t="s">
        <v>598</v>
      </c>
      <c r="AG513" s="89"/>
      <c r="AH513" s="452">
        <v>1</v>
      </c>
      <c r="AI513" s="453"/>
      <c r="AJ513" s="89" t="s">
        <v>598</v>
      </c>
      <c r="AK513" s="90"/>
    </row>
    <row r="514" spans="6:37" ht="15" customHeight="1">
      <c r="F514" s="449"/>
      <c r="G514" s="450"/>
      <c r="H514" s="450"/>
      <c r="I514" s="450"/>
      <c r="J514" s="450"/>
      <c r="K514" s="450"/>
      <c r="L514" s="450"/>
      <c r="M514" s="451"/>
      <c r="N514" s="454"/>
      <c r="O514" s="455"/>
      <c r="P514" s="78" t="s">
        <v>611</v>
      </c>
      <c r="Q514" s="35"/>
      <c r="R514" s="454">
        <v>1</v>
      </c>
      <c r="S514" s="455"/>
      <c r="T514" s="78" t="s">
        <v>611</v>
      </c>
      <c r="U514" s="35"/>
      <c r="V514" s="454"/>
      <c r="W514" s="455"/>
      <c r="X514" s="78" t="s">
        <v>611</v>
      </c>
      <c r="Y514" s="35"/>
      <c r="Z514" s="454"/>
      <c r="AA514" s="455"/>
      <c r="AB514" s="78" t="s">
        <v>611</v>
      </c>
      <c r="AC514" s="35"/>
      <c r="AD514" s="454"/>
      <c r="AE514" s="455"/>
      <c r="AF514" s="78" t="s">
        <v>611</v>
      </c>
      <c r="AG514" s="35"/>
      <c r="AH514" s="454">
        <v>1</v>
      </c>
      <c r="AI514" s="455"/>
      <c r="AJ514" s="78" t="s">
        <v>611</v>
      </c>
      <c r="AK514" s="36"/>
    </row>
    <row r="515" spans="6:37" ht="15" customHeight="1">
      <c r="F515" s="446" t="s">
        <v>601</v>
      </c>
      <c r="G515" s="447"/>
      <c r="H515" s="447"/>
      <c r="I515" s="447"/>
      <c r="J515" s="447"/>
      <c r="K515" s="447"/>
      <c r="L515" s="447"/>
      <c r="M515" s="448"/>
      <c r="N515" s="413"/>
      <c r="O515" s="274"/>
      <c r="P515" s="89" t="s">
        <v>598</v>
      </c>
      <c r="Q515" s="89"/>
      <c r="R515" s="452"/>
      <c r="S515" s="453"/>
      <c r="T515" s="89" t="s">
        <v>598</v>
      </c>
      <c r="U515" s="89"/>
      <c r="V515" s="452"/>
      <c r="W515" s="453"/>
      <c r="X515" s="89" t="s">
        <v>598</v>
      </c>
      <c r="Y515" s="89"/>
      <c r="Z515" s="452"/>
      <c r="AA515" s="453"/>
      <c r="AB515" s="89" t="s">
        <v>598</v>
      </c>
      <c r="AC515" s="89"/>
      <c r="AD515" s="452"/>
      <c r="AE515" s="453"/>
      <c r="AF515" s="89" t="s">
        <v>598</v>
      </c>
      <c r="AG515" s="89"/>
      <c r="AH515" s="452"/>
      <c r="AI515" s="453"/>
      <c r="AJ515" s="89" t="s">
        <v>598</v>
      </c>
      <c r="AK515" s="90"/>
    </row>
    <row r="516" spans="6:37" ht="15" customHeight="1">
      <c r="F516" s="449"/>
      <c r="G516" s="450"/>
      <c r="H516" s="450"/>
      <c r="I516" s="450"/>
      <c r="J516" s="450"/>
      <c r="K516" s="450"/>
      <c r="L516" s="450"/>
      <c r="M516" s="451"/>
      <c r="N516" s="454"/>
      <c r="O516" s="455"/>
      <c r="P516" s="78" t="s">
        <v>611</v>
      </c>
      <c r="Q516" s="35"/>
      <c r="R516" s="454"/>
      <c r="S516" s="455"/>
      <c r="T516" s="78" t="s">
        <v>611</v>
      </c>
      <c r="U516" s="35"/>
      <c r="V516" s="454"/>
      <c r="W516" s="455"/>
      <c r="X516" s="78" t="s">
        <v>611</v>
      </c>
      <c r="Y516" s="35"/>
      <c r="Z516" s="454"/>
      <c r="AA516" s="455"/>
      <c r="AB516" s="78" t="s">
        <v>611</v>
      </c>
      <c r="AC516" s="35"/>
      <c r="AD516" s="454"/>
      <c r="AE516" s="455"/>
      <c r="AF516" s="78" t="s">
        <v>611</v>
      </c>
      <c r="AG516" s="35"/>
      <c r="AH516" s="454"/>
      <c r="AI516" s="455"/>
      <c r="AJ516" s="78" t="s">
        <v>611</v>
      </c>
      <c r="AK516" s="36"/>
    </row>
    <row r="517" spans="6:37" ht="15" customHeight="1">
      <c r="F517" s="446" t="s">
        <v>602</v>
      </c>
      <c r="G517" s="447"/>
      <c r="H517" s="447"/>
      <c r="I517" s="447"/>
      <c r="J517" s="447"/>
      <c r="K517" s="447"/>
      <c r="L517" s="447"/>
      <c r="M517" s="448"/>
      <c r="N517" s="413"/>
      <c r="O517" s="274"/>
      <c r="P517" s="89" t="s">
        <v>598</v>
      </c>
      <c r="Q517" s="89"/>
      <c r="R517" s="452"/>
      <c r="S517" s="453"/>
      <c r="T517" s="89" t="s">
        <v>598</v>
      </c>
      <c r="U517" s="89"/>
      <c r="V517" s="452"/>
      <c r="W517" s="453"/>
      <c r="X517" s="89" t="s">
        <v>598</v>
      </c>
      <c r="Y517" s="89"/>
      <c r="Z517" s="452"/>
      <c r="AA517" s="453"/>
      <c r="AB517" s="89" t="s">
        <v>598</v>
      </c>
      <c r="AC517" s="89"/>
      <c r="AD517" s="452"/>
      <c r="AE517" s="453"/>
      <c r="AF517" s="89" t="s">
        <v>598</v>
      </c>
      <c r="AG517" s="89"/>
      <c r="AH517" s="452"/>
      <c r="AI517" s="453"/>
      <c r="AJ517" s="89" t="s">
        <v>598</v>
      </c>
      <c r="AK517" s="90"/>
    </row>
    <row r="518" spans="6:37" ht="15" customHeight="1">
      <c r="F518" s="449"/>
      <c r="G518" s="450"/>
      <c r="H518" s="450"/>
      <c r="I518" s="450"/>
      <c r="J518" s="450"/>
      <c r="K518" s="450"/>
      <c r="L518" s="450"/>
      <c r="M518" s="451"/>
      <c r="N518" s="454"/>
      <c r="O518" s="455"/>
      <c r="P518" s="78" t="s">
        <v>611</v>
      </c>
      <c r="Q518" s="35"/>
      <c r="R518" s="454"/>
      <c r="S518" s="455"/>
      <c r="T518" s="78" t="s">
        <v>611</v>
      </c>
      <c r="U518" s="35"/>
      <c r="V518" s="454"/>
      <c r="W518" s="455"/>
      <c r="X518" s="78" t="s">
        <v>611</v>
      </c>
      <c r="Y518" s="35"/>
      <c r="Z518" s="454"/>
      <c r="AA518" s="455"/>
      <c r="AB518" s="78" t="s">
        <v>611</v>
      </c>
      <c r="AC518" s="35"/>
      <c r="AD518" s="454"/>
      <c r="AE518" s="455"/>
      <c r="AF518" s="78" t="s">
        <v>611</v>
      </c>
      <c r="AG518" s="35"/>
      <c r="AH518" s="454"/>
      <c r="AI518" s="455"/>
      <c r="AJ518" s="78" t="s">
        <v>611</v>
      </c>
      <c r="AK518" s="36"/>
    </row>
    <row r="519" spans="6:38" ht="15" customHeight="1">
      <c r="F519" s="446" t="s">
        <v>603</v>
      </c>
      <c r="G519" s="447"/>
      <c r="H519" s="447"/>
      <c r="I519" s="447"/>
      <c r="J519" s="447"/>
      <c r="K519" s="447"/>
      <c r="L519" s="447"/>
      <c r="M519" s="448"/>
      <c r="N519" s="413"/>
      <c r="O519" s="274"/>
      <c r="P519" s="89" t="s">
        <v>598</v>
      </c>
      <c r="Q519" s="89"/>
      <c r="R519" s="452"/>
      <c r="S519" s="453"/>
      <c r="T519" s="89" t="s">
        <v>598</v>
      </c>
      <c r="U519" s="89"/>
      <c r="V519" s="452"/>
      <c r="W519" s="453"/>
      <c r="X519" s="89" t="s">
        <v>598</v>
      </c>
      <c r="Y519" s="89"/>
      <c r="Z519" s="452"/>
      <c r="AA519" s="453"/>
      <c r="AB519" s="89" t="s">
        <v>598</v>
      </c>
      <c r="AC519" s="89"/>
      <c r="AD519" s="452"/>
      <c r="AE519" s="453"/>
      <c r="AF519" s="89" t="s">
        <v>598</v>
      </c>
      <c r="AG519" s="89"/>
      <c r="AH519" s="452">
        <v>1</v>
      </c>
      <c r="AI519" s="453"/>
      <c r="AJ519" s="89" t="s">
        <v>598</v>
      </c>
      <c r="AK519" s="90"/>
      <c r="AL519" s="92"/>
    </row>
    <row r="520" spans="6:37" ht="15" customHeight="1">
      <c r="F520" s="449"/>
      <c r="G520" s="450"/>
      <c r="H520" s="450"/>
      <c r="I520" s="450"/>
      <c r="J520" s="450"/>
      <c r="K520" s="450"/>
      <c r="L520" s="450"/>
      <c r="M520" s="451"/>
      <c r="N520" s="454"/>
      <c r="O520" s="455"/>
      <c r="P520" s="78" t="s">
        <v>611</v>
      </c>
      <c r="Q520" s="35"/>
      <c r="R520" s="454"/>
      <c r="S520" s="455"/>
      <c r="T520" s="78" t="s">
        <v>611</v>
      </c>
      <c r="U520" s="35"/>
      <c r="V520" s="454"/>
      <c r="W520" s="455"/>
      <c r="X520" s="78" t="s">
        <v>611</v>
      </c>
      <c r="Y520" s="35"/>
      <c r="Z520" s="454"/>
      <c r="AA520" s="455"/>
      <c r="AB520" s="78" t="s">
        <v>611</v>
      </c>
      <c r="AC520" s="35"/>
      <c r="AD520" s="454"/>
      <c r="AE520" s="455"/>
      <c r="AF520" s="78" t="s">
        <v>611</v>
      </c>
      <c r="AG520" s="35"/>
      <c r="AH520" s="454"/>
      <c r="AI520" s="455"/>
      <c r="AJ520" s="78" t="s">
        <v>611</v>
      </c>
      <c r="AK520" s="36"/>
    </row>
    <row r="521" spans="6:37" ht="15" customHeight="1">
      <c r="F521" s="446" t="s">
        <v>604</v>
      </c>
      <c r="G521" s="447"/>
      <c r="H521" s="447"/>
      <c r="I521" s="447"/>
      <c r="J521" s="447"/>
      <c r="K521" s="447"/>
      <c r="L521" s="447"/>
      <c r="M521" s="448"/>
      <c r="N521" s="413"/>
      <c r="O521" s="274"/>
      <c r="P521" s="89" t="s">
        <v>598</v>
      </c>
      <c r="Q521" s="89"/>
      <c r="R521" s="452"/>
      <c r="S521" s="453"/>
      <c r="T521" s="89" t="s">
        <v>598</v>
      </c>
      <c r="U521" s="89"/>
      <c r="V521" s="452"/>
      <c r="W521" s="453"/>
      <c r="X521" s="89" t="s">
        <v>598</v>
      </c>
      <c r="Y521" s="89"/>
      <c r="Z521" s="452"/>
      <c r="AA521" s="453"/>
      <c r="AB521" s="89" t="s">
        <v>598</v>
      </c>
      <c r="AC521" s="89"/>
      <c r="AD521" s="452"/>
      <c r="AE521" s="453"/>
      <c r="AF521" s="89" t="s">
        <v>598</v>
      </c>
      <c r="AG521" s="89"/>
      <c r="AH521" s="452"/>
      <c r="AI521" s="453"/>
      <c r="AJ521" s="89" t="s">
        <v>598</v>
      </c>
      <c r="AK521" s="90"/>
    </row>
    <row r="522" spans="6:37" ht="15" customHeight="1">
      <c r="F522" s="449"/>
      <c r="G522" s="450"/>
      <c r="H522" s="450"/>
      <c r="I522" s="450"/>
      <c r="J522" s="450"/>
      <c r="K522" s="450"/>
      <c r="L522" s="450"/>
      <c r="M522" s="451"/>
      <c r="N522" s="454"/>
      <c r="O522" s="455"/>
      <c r="P522" s="78" t="s">
        <v>611</v>
      </c>
      <c r="Q522" s="35"/>
      <c r="R522" s="454"/>
      <c r="S522" s="455"/>
      <c r="T522" s="78" t="s">
        <v>611</v>
      </c>
      <c r="U522" s="35"/>
      <c r="V522" s="454"/>
      <c r="W522" s="455"/>
      <c r="X522" s="78" t="s">
        <v>611</v>
      </c>
      <c r="Y522" s="35"/>
      <c r="Z522" s="454"/>
      <c r="AA522" s="455"/>
      <c r="AB522" s="78" t="s">
        <v>611</v>
      </c>
      <c r="AC522" s="35"/>
      <c r="AD522" s="454"/>
      <c r="AE522" s="455"/>
      <c r="AF522" s="78" t="s">
        <v>611</v>
      </c>
      <c r="AG522" s="35"/>
      <c r="AH522" s="454"/>
      <c r="AI522" s="455"/>
      <c r="AJ522" s="78" t="s">
        <v>611</v>
      </c>
      <c r="AK522" s="36"/>
    </row>
    <row r="523" spans="6:37" ht="15" customHeight="1">
      <c r="F523" s="446" t="s">
        <v>600</v>
      </c>
      <c r="G523" s="447"/>
      <c r="H523" s="447"/>
      <c r="I523" s="447"/>
      <c r="J523" s="447"/>
      <c r="K523" s="447"/>
      <c r="L523" s="447"/>
      <c r="M523" s="448"/>
      <c r="N523" s="413"/>
      <c r="O523" s="274"/>
      <c r="P523" s="89" t="s">
        <v>598</v>
      </c>
      <c r="Q523" s="89"/>
      <c r="R523" s="452"/>
      <c r="S523" s="453"/>
      <c r="T523" s="89" t="s">
        <v>598</v>
      </c>
      <c r="U523" s="89"/>
      <c r="V523" s="452"/>
      <c r="W523" s="453"/>
      <c r="X523" s="89" t="s">
        <v>598</v>
      </c>
      <c r="Y523" s="89"/>
      <c r="Z523" s="452">
        <v>1</v>
      </c>
      <c r="AA523" s="453"/>
      <c r="AB523" s="89" t="s">
        <v>598</v>
      </c>
      <c r="AC523" s="89"/>
      <c r="AD523" s="452"/>
      <c r="AE523" s="453"/>
      <c r="AF523" s="89" t="s">
        <v>598</v>
      </c>
      <c r="AG523" s="89"/>
      <c r="AH523" s="452">
        <v>1</v>
      </c>
      <c r="AI523" s="453"/>
      <c r="AJ523" s="89" t="s">
        <v>598</v>
      </c>
      <c r="AK523" s="90"/>
    </row>
    <row r="524" spans="6:37" ht="15" customHeight="1">
      <c r="F524" s="449"/>
      <c r="G524" s="450"/>
      <c r="H524" s="450"/>
      <c r="I524" s="450"/>
      <c r="J524" s="450"/>
      <c r="K524" s="450"/>
      <c r="L524" s="450"/>
      <c r="M524" s="451"/>
      <c r="N524" s="454">
        <v>1</v>
      </c>
      <c r="O524" s="455"/>
      <c r="P524" s="78" t="s">
        <v>611</v>
      </c>
      <c r="Q524" s="35"/>
      <c r="R524" s="454"/>
      <c r="S524" s="455"/>
      <c r="T524" s="78" t="s">
        <v>611</v>
      </c>
      <c r="U524" s="35"/>
      <c r="V524" s="454"/>
      <c r="W524" s="455"/>
      <c r="X524" s="78" t="s">
        <v>611</v>
      </c>
      <c r="Y524" s="35"/>
      <c r="Z524" s="454"/>
      <c r="AA524" s="455"/>
      <c r="AB524" s="78" t="s">
        <v>611</v>
      </c>
      <c r="AC524" s="35"/>
      <c r="AD524" s="454"/>
      <c r="AE524" s="455"/>
      <c r="AF524" s="78" t="s">
        <v>611</v>
      </c>
      <c r="AG524" s="35"/>
      <c r="AH524" s="454"/>
      <c r="AI524" s="455"/>
      <c r="AJ524" s="78" t="s">
        <v>611</v>
      </c>
      <c r="AK524" s="36"/>
    </row>
    <row r="525" spans="6:37" ht="15" customHeight="1">
      <c r="F525" s="446" t="s">
        <v>605</v>
      </c>
      <c r="G525" s="447"/>
      <c r="H525" s="447"/>
      <c r="I525" s="447"/>
      <c r="J525" s="447"/>
      <c r="K525" s="447"/>
      <c r="L525" s="447"/>
      <c r="M525" s="448"/>
      <c r="N525" s="413"/>
      <c r="O525" s="274"/>
      <c r="P525" s="89" t="s">
        <v>598</v>
      </c>
      <c r="Q525" s="89"/>
      <c r="R525" s="452"/>
      <c r="S525" s="453"/>
      <c r="T525" s="89" t="s">
        <v>598</v>
      </c>
      <c r="U525" s="89"/>
      <c r="V525" s="452"/>
      <c r="W525" s="453"/>
      <c r="X525" s="89" t="s">
        <v>598</v>
      </c>
      <c r="Y525" s="89"/>
      <c r="Z525" s="452"/>
      <c r="AA525" s="453"/>
      <c r="AB525" s="89" t="s">
        <v>598</v>
      </c>
      <c r="AC525" s="89"/>
      <c r="AD525" s="452"/>
      <c r="AE525" s="453"/>
      <c r="AF525" s="89" t="s">
        <v>598</v>
      </c>
      <c r="AG525" s="89"/>
      <c r="AH525" s="452"/>
      <c r="AI525" s="453"/>
      <c r="AJ525" s="89" t="s">
        <v>598</v>
      </c>
      <c r="AK525" s="90"/>
    </row>
    <row r="526" spans="6:37" ht="15" customHeight="1">
      <c r="F526" s="449"/>
      <c r="G526" s="450"/>
      <c r="H526" s="450"/>
      <c r="I526" s="450"/>
      <c r="J526" s="450"/>
      <c r="K526" s="450"/>
      <c r="L526" s="450"/>
      <c r="M526" s="451"/>
      <c r="N526" s="454"/>
      <c r="O526" s="455"/>
      <c r="P526" s="78" t="s">
        <v>611</v>
      </c>
      <c r="Q526" s="35"/>
      <c r="R526" s="454"/>
      <c r="S526" s="455"/>
      <c r="T526" s="78" t="s">
        <v>611</v>
      </c>
      <c r="U526" s="35"/>
      <c r="V526" s="454"/>
      <c r="W526" s="455"/>
      <c r="X526" s="78" t="s">
        <v>611</v>
      </c>
      <c r="Y526" s="35"/>
      <c r="Z526" s="454"/>
      <c r="AA526" s="455"/>
      <c r="AB526" s="78" t="s">
        <v>611</v>
      </c>
      <c r="AC526" s="35"/>
      <c r="AD526" s="454"/>
      <c r="AE526" s="455"/>
      <c r="AF526" s="78" t="s">
        <v>611</v>
      </c>
      <c r="AG526" s="35"/>
      <c r="AH526" s="454"/>
      <c r="AI526" s="455"/>
      <c r="AJ526" s="78" t="s">
        <v>611</v>
      </c>
      <c r="AK526" s="36"/>
    </row>
    <row r="527" spans="6:37" ht="15" customHeight="1">
      <c r="F527" s="446" t="s">
        <v>606</v>
      </c>
      <c r="G527" s="447"/>
      <c r="H527" s="447"/>
      <c r="I527" s="447"/>
      <c r="J527" s="447"/>
      <c r="K527" s="447"/>
      <c r="L527" s="447"/>
      <c r="M527" s="448"/>
      <c r="N527" s="413"/>
      <c r="O527" s="274"/>
      <c r="P527" s="89" t="s">
        <v>598</v>
      </c>
      <c r="Q527" s="89"/>
      <c r="R527" s="452"/>
      <c r="S527" s="453"/>
      <c r="T527" s="89" t="s">
        <v>598</v>
      </c>
      <c r="U527" s="89"/>
      <c r="V527" s="452"/>
      <c r="W527" s="453"/>
      <c r="X527" s="89" t="s">
        <v>598</v>
      </c>
      <c r="Y527" s="89"/>
      <c r="Z527" s="452"/>
      <c r="AA527" s="453"/>
      <c r="AB527" s="89" t="s">
        <v>598</v>
      </c>
      <c r="AC527" s="89"/>
      <c r="AD527" s="452"/>
      <c r="AE527" s="453"/>
      <c r="AF527" s="89" t="s">
        <v>598</v>
      </c>
      <c r="AG527" s="89"/>
      <c r="AH527" s="452"/>
      <c r="AI527" s="453"/>
      <c r="AJ527" s="89" t="s">
        <v>598</v>
      </c>
      <c r="AK527" s="90"/>
    </row>
    <row r="528" spans="6:37" ht="15" customHeight="1">
      <c r="F528" s="449"/>
      <c r="G528" s="450"/>
      <c r="H528" s="450"/>
      <c r="I528" s="450"/>
      <c r="J528" s="450"/>
      <c r="K528" s="450"/>
      <c r="L528" s="450"/>
      <c r="M528" s="451"/>
      <c r="N528" s="454"/>
      <c r="O528" s="455"/>
      <c r="P528" s="78" t="s">
        <v>611</v>
      </c>
      <c r="Q528" s="35"/>
      <c r="R528" s="454"/>
      <c r="S528" s="455"/>
      <c r="T528" s="78" t="s">
        <v>611</v>
      </c>
      <c r="U528" s="35"/>
      <c r="V528" s="454"/>
      <c r="W528" s="455"/>
      <c r="X528" s="78" t="s">
        <v>611</v>
      </c>
      <c r="Y528" s="35"/>
      <c r="Z528" s="454"/>
      <c r="AA528" s="455"/>
      <c r="AB528" s="78" t="s">
        <v>611</v>
      </c>
      <c r="AC528" s="35"/>
      <c r="AD528" s="454"/>
      <c r="AE528" s="455"/>
      <c r="AF528" s="78" t="s">
        <v>611</v>
      </c>
      <c r="AG528" s="35"/>
      <c r="AH528" s="454"/>
      <c r="AI528" s="455"/>
      <c r="AJ528" s="78" t="s">
        <v>611</v>
      </c>
      <c r="AK528" s="36"/>
    </row>
    <row r="529" spans="6:37" ht="15" customHeight="1">
      <c r="F529" s="456" t="s">
        <v>171</v>
      </c>
      <c r="G529" s="457"/>
      <c r="H529" s="457"/>
      <c r="I529" s="457"/>
      <c r="J529" s="457"/>
      <c r="K529" s="457"/>
      <c r="L529" s="457"/>
      <c r="M529" s="458"/>
      <c r="N529" s="413"/>
      <c r="O529" s="274"/>
      <c r="P529" s="89" t="s">
        <v>598</v>
      </c>
      <c r="Q529" s="89"/>
      <c r="R529" s="452"/>
      <c r="S529" s="453"/>
      <c r="T529" s="89" t="s">
        <v>598</v>
      </c>
      <c r="U529" s="89"/>
      <c r="V529" s="452"/>
      <c r="W529" s="453"/>
      <c r="X529" s="89" t="s">
        <v>598</v>
      </c>
      <c r="Y529" s="89"/>
      <c r="Z529" s="452"/>
      <c r="AA529" s="453"/>
      <c r="AB529" s="89" t="s">
        <v>598</v>
      </c>
      <c r="AC529" s="89"/>
      <c r="AD529" s="452"/>
      <c r="AE529" s="453"/>
      <c r="AF529" s="89" t="s">
        <v>598</v>
      </c>
      <c r="AG529" s="89"/>
      <c r="AH529" s="452">
        <v>2</v>
      </c>
      <c r="AI529" s="453"/>
      <c r="AJ529" s="89" t="s">
        <v>598</v>
      </c>
      <c r="AK529" s="90"/>
    </row>
    <row r="530" spans="6:37" ht="15" customHeight="1">
      <c r="F530" s="459"/>
      <c r="G530" s="460"/>
      <c r="H530" s="460"/>
      <c r="I530" s="460"/>
      <c r="J530" s="460"/>
      <c r="K530" s="460"/>
      <c r="L530" s="460"/>
      <c r="M530" s="461"/>
      <c r="N530" s="454"/>
      <c r="O530" s="455"/>
      <c r="P530" s="78" t="s">
        <v>611</v>
      </c>
      <c r="Q530" s="35"/>
      <c r="R530" s="454"/>
      <c r="S530" s="455"/>
      <c r="T530" s="78" t="s">
        <v>611</v>
      </c>
      <c r="U530" s="35"/>
      <c r="V530" s="454"/>
      <c r="W530" s="455"/>
      <c r="X530" s="78" t="s">
        <v>611</v>
      </c>
      <c r="Y530" s="35"/>
      <c r="Z530" s="454"/>
      <c r="AA530" s="455"/>
      <c r="AB530" s="78" t="s">
        <v>611</v>
      </c>
      <c r="AC530" s="35"/>
      <c r="AD530" s="454"/>
      <c r="AE530" s="455"/>
      <c r="AF530" s="78" t="s">
        <v>611</v>
      </c>
      <c r="AG530" s="35"/>
      <c r="AH530" s="454"/>
      <c r="AI530" s="455"/>
      <c r="AJ530" s="78" t="s">
        <v>611</v>
      </c>
      <c r="AK530" s="36"/>
    </row>
    <row r="531" spans="6:37" s="73" customFormat="1" ht="15" customHeight="1">
      <c r="F531" s="183" t="s">
        <v>635</v>
      </c>
      <c r="G531" s="181"/>
      <c r="H531" s="181"/>
      <c r="I531" s="181"/>
      <c r="J531" s="181"/>
      <c r="K531" s="181"/>
      <c r="L531" s="181"/>
      <c r="M531" s="177"/>
      <c r="N531" s="462">
        <f>+IF((N513+N515+N517+N519+N521+N523+N525+N527+N529)=0,"",N513+N515+N517+N519+N521+N523+N525+N527+N529)</f>
      </c>
      <c r="O531" s="463"/>
      <c r="P531" s="83" t="s">
        <v>598</v>
      </c>
      <c r="Q531" s="83"/>
      <c r="R531" s="464">
        <f>+IF((R513+R515+R517+R519+R521+R523+R525+R527+R529)=0,"",R513+R515+R517+R519+R521+R523+R525+R527+R529)</f>
      </c>
      <c r="S531" s="151"/>
      <c r="T531" s="83" t="s">
        <v>598</v>
      </c>
      <c r="U531" s="83"/>
      <c r="V531" s="464">
        <f>+IF((V513+V515+V517+V519+V521+V523+V525+V527+V529)=0,"",V513+V515+V517+V519+V521+V523+V525+V527+V529)</f>
      </c>
      <c r="W531" s="151"/>
      <c r="X531" s="83" t="s">
        <v>598</v>
      </c>
      <c r="Y531" s="83"/>
      <c r="Z531" s="464">
        <f>+IF((Z513+Z515+Z517+Z519+Z521+Z523+Z525+Z527+Z529)=0,"",Z513+Z515+Z517+Z519+Z521+Z523+Z525+Z527+Z529)</f>
        <v>1</v>
      </c>
      <c r="AA531" s="151"/>
      <c r="AB531" s="83" t="s">
        <v>598</v>
      </c>
      <c r="AC531" s="83"/>
      <c r="AD531" s="464">
        <f>+IF((AD513+AD515+AD517+AD519+AD521+AD523+AD525+AD527+AD529)=0,"",AD513+AD515+AD517+AD519+AD521+AD523+AD525+AD527+AD529)</f>
      </c>
      <c r="AE531" s="151"/>
      <c r="AF531" s="83" t="s">
        <v>598</v>
      </c>
      <c r="AG531" s="83"/>
      <c r="AH531" s="464">
        <f>+IF((AH513+AH515+AH517+AH519+AH521+AH523+AH525+AH527+AH529)=0,"",AH513+AH515+AH517+AH519+AH521+AH523+AH525+AH527+AH529)</f>
        <v>5</v>
      </c>
      <c r="AI531" s="151"/>
      <c r="AJ531" s="83" t="s">
        <v>598</v>
      </c>
      <c r="AK531" s="91"/>
    </row>
    <row r="532" spans="6:37" s="73" customFormat="1" ht="15" customHeight="1">
      <c r="F532" s="286"/>
      <c r="G532" s="287"/>
      <c r="H532" s="287"/>
      <c r="I532" s="287"/>
      <c r="J532" s="287"/>
      <c r="K532" s="287"/>
      <c r="L532" s="287"/>
      <c r="M532" s="288"/>
      <c r="N532" s="465">
        <f>+IF((N514+N516+N518+N520+N522+N524+N526+N528+N530)=0,"",N514+N516+N518+N520+N522+N524+N526+N528+N530)</f>
        <v>1</v>
      </c>
      <c r="O532" s="466"/>
      <c r="P532" s="81" t="s">
        <v>611</v>
      </c>
      <c r="Q532" s="87"/>
      <c r="R532" s="465">
        <f>+IF((R514+R516+R518+R520+R522+R524+R526+R528+R530)=0,"",R514+R516+R518+R520+R522+R524+R526+R528+R530)</f>
        <v>1</v>
      </c>
      <c r="S532" s="466"/>
      <c r="T532" s="81" t="s">
        <v>611</v>
      </c>
      <c r="U532" s="87"/>
      <c r="V532" s="465">
        <f>+IF((V514+V516+V518+V520+V522+V524+V526+V528+V530)=0,"",V514+V516+V518+V520+V522+V524+V526+V528+V530)</f>
      </c>
      <c r="W532" s="466"/>
      <c r="X532" s="81" t="s">
        <v>611</v>
      </c>
      <c r="Y532" s="87"/>
      <c r="Z532" s="465">
        <f>+IF((Z514+Z516+Z518+Z520+Z522+Z524+Z526+Z528+Z530)=0,"",Z514+Z516+Z518+Z520+Z522+Z524+Z526+Z528+Z530)</f>
      </c>
      <c r="AA532" s="466"/>
      <c r="AB532" s="81" t="s">
        <v>611</v>
      </c>
      <c r="AC532" s="87"/>
      <c r="AD532" s="465">
        <f>+IF((AD514+AD516+AD518+AD520+AD522+AD524+AD526+AD528+AD530)=0,"",AD514+AD516+AD518+AD520+AD522+AD524+AD526+AD528+AD530)</f>
      </c>
      <c r="AE532" s="466"/>
      <c r="AF532" s="81" t="s">
        <v>611</v>
      </c>
      <c r="AG532" s="87"/>
      <c r="AH532" s="465">
        <f>+IF((AH514+AH516+AH518+AH520+AH522+AH524+AH526+AH528+AH530)=0,"",AH514+AH516+AH518+AH520+AH522+AH524+AH526+AH528+AH530)</f>
        <v>1</v>
      </c>
      <c r="AI532" s="466"/>
      <c r="AJ532" s="81" t="s">
        <v>611</v>
      </c>
      <c r="AK532" s="88"/>
    </row>
    <row r="533" spans="6:11" ht="15" customHeight="1">
      <c r="F533" s="1" t="s">
        <v>51</v>
      </c>
      <c r="G533" s="1" t="s">
        <v>403</v>
      </c>
      <c r="H533" s="1" t="s">
        <v>437</v>
      </c>
      <c r="I533" s="1" t="s">
        <v>880</v>
      </c>
      <c r="J533" s="1" t="s">
        <v>881</v>
      </c>
      <c r="K533" s="1" t="s">
        <v>52</v>
      </c>
    </row>
    <row r="534" spans="7:38" s="9" customFormat="1" ht="15" customHeight="1">
      <c r="G534" s="9" t="s">
        <v>66</v>
      </c>
      <c r="I534" s="9" t="s">
        <v>1</v>
      </c>
      <c r="J534" s="9" t="s">
        <v>564</v>
      </c>
      <c r="K534" s="9" t="s">
        <v>466</v>
      </c>
      <c r="L534" s="9" t="s">
        <v>467</v>
      </c>
      <c r="M534" s="37" t="s">
        <v>42</v>
      </c>
      <c r="N534" s="9" t="s">
        <v>435</v>
      </c>
      <c r="O534" s="9" t="s">
        <v>26</v>
      </c>
      <c r="P534" s="9" t="s">
        <v>40</v>
      </c>
      <c r="Q534" s="9" t="s">
        <v>895</v>
      </c>
      <c r="R534" s="9" t="s">
        <v>434</v>
      </c>
      <c r="S534" s="9" t="s">
        <v>433</v>
      </c>
      <c r="T534" s="9" t="s">
        <v>487</v>
      </c>
      <c r="U534" s="9" t="s">
        <v>831</v>
      </c>
      <c r="V534" s="9" t="s">
        <v>42</v>
      </c>
      <c r="W534" s="9" t="s">
        <v>1</v>
      </c>
      <c r="X534" s="9" t="s">
        <v>564</v>
      </c>
      <c r="Y534" s="9" t="s">
        <v>832</v>
      </c>
      <c r="Z534" s="9" t="s">
        <v>478</v>
      </c>
      <c r="AA534" s="9" t="s">
        <v>598</v>
      </c>
      <c r="AB534" s="9" t="s">
        <v>530</v>
      </c>
      <c r="AC534" s="9" t="s">
        <v>43</v>
      </c>
      <c r="AD534" s="9" t="s">
        <v>403</v>
      </c>
      <c r="AE534" s="9" t="s">
        <v>437</v>
      </c>
      <c r="AF534" s="9" t="s">
        <v>44</v>
      </c>
      <c r="AG534" s="9" t="s">
        <v>25</v>
      </c>
      <c r="AH534" s="9" t="s">
        <v>45</v>
      </c>
      <c r="AI534" s="9" t="s">
        <v>46</v>
      </c>
      <c r="AJ534" s="9" t="s">
        <v>46</v>
      </c>
      <c r="AK534" s="9" t="s">
        <v>53</v>
      </c>
      <c r="AL534" s="9" t="s">
        <v>895</v>
      </c>
    </row>
    <row r="535" spans="8:37" s="9" customFormat="1" ht="15" customHeight="1">
      <c r="H535" s="9" t="s">
        <v>66</v>
      </c>
      <c r="I535" s="9" t="s">
        <v>487</v>
      </c>
      <c r="J535" s="9" t="s">
        <v>43</v>
      </c>
      <c r="K535" s="9" t="s">
        <v>2</v>
      </c>
      <c r="L535" s="9" t="s">
        <v>27</v>
      </c>
      <c r="M535" s="9" t="s">
        <v>25</v>
      </c>
      <c r="N535" s="9" t="s">
        <v>614</v>
      </c>
      <c r="O535" s="9" t="s">
        <v>615</v>
      </c>
      <c r="P535" s="9" t="s">
        <v>42</v>
      </c>
      <c r="Q535" s="9" t="s">
        <v>716</v>
      </c>
      <c r="R535" s="9" t="s">
        <v>739</v>
      </c>
      <c r="S535" s="9" t="s">
        <v>747</v>
      </c>
      <c r="T535" s="9" t="s">
        <v>596</v>
      </c>
      <c r="U535" s="9" t="s">
        <v>597</v>
      </c>
      <c r="V535" s="9" t="s">
        <v>43</v>
      </c>
      <c r="W535" s="9" t="s">
        <v>402</v>
      </c>
      <c r="X535" s="9" t="s">
        <v>710</v>
      </c>
      <c r="Y535" s="9" t="s">
        <v>25</v>
      </c>
      <c r="Z535" s="9" t="s">
        <v>45</v>
      </c>
      <c r="AA535" s="9" t="s">
        <v>46</v>
      </c>
      <c r="AB535" s="9" t="s">
        <v>47</v>
      </c>
      <c r="AC535" s="9" t="s">
        <v>732</v>
      </c>
      <c r="AD535" s="9" t="s">
        <v>829</v>
      </c>
      <c r="AE535" s="9" t="s">
        <v>53</v>
      </c>
      <c r="AF535" s="9" t="s">
        <v>895</v>
      </c>
      <c r="AG535" s="9" t="s">
        <v>737</v>
      </c>
      <c r="AH535" s="9" t="s">
        <v>742</v>
      </c>
      <c r="AI535" s="9" t="s">
        <v>749</v>
      </c>
      <c r="AJ535" s="9" t="s">
        <v>750</v>
      </c>
      <c r="AK535" s="9" t="s">
        <v>596</v>
      </c>
    </row>
    <row r="536" spans="8:21" s="9" customFormat="1" ht="15" customHeight="1">
      <c r="H536" s="9" t="s">
        <v>597</v>
      </c>
      <c r="I536" s="9" t="s">
        <v>40</v>
      </c>
      <c r="J536" s="9" t="s">
        <v>51</v>
      </c>
      <c r="L536" s="9" t="s">
        <v>52</v>
      </c>
      <c r="M536" s="9" t="s">
        <v>528</v>
      </c>
      <c r="N536" s="9" t="s">
        <v>616</v>
      </c>
      <c r="O536" s="9" t="s">
        <v>530</v>
      </c>
      <c r="P536" s="9" t="s">
        <v>46</v>
      </c>
      <c r="Q536" s="9" t="s">
        <v>44</v>
      </c>
      <c r="R536" s="9" t="s">
        <v>25</v>
      </c>
      <c r="S536" s="9" t="s">
        <v>45</v>
      </c>
      <c r="T536" s="9" t="s">
        <v>46</v>
      </c>
      <c r="U536" s="9" t="s">
        <v>47</v>
      </c>
    </row>
    <row r="537" spans="7:37" s="9" customFormat="1" ht="15" customHeight="1">
      <c r="G537" s="9" t="s">
        <v>48</v>
      </c>
      <c r="I537" s="9" t="s">
        <v>799</v>
      </c>
      <c r="J537" s="9" t="s">
        <v>800</v>
      </c>
      <c r="K537" s="9" t="s">
        <v>487</v>
      </c>
      <c r="L537" s="9" t="s">
        <v>831</v>
      </c>
      <c r="M537" s="9" t="s">
        <v>42</v>
      </c>
      <c r="N537" s="9" t="s">
        <v>409</v>
      </c>
      <c r="O537" s="9" t="s">
        <v>526</v>
      </c>
      <c r="P537" s="9" t="s">
        <v>598</v>
      </c>
      <c r="Q537" s="9" t="s">
        <v>530</v>
      </c>
      <c r="R537" s="9" t="s">
        <v>42</v>
      </c>
      <c r="S537" s="9" t="s">
        <v>435</v>
      </c>
      <c r="T537" s="9" t="s">
        <v>26</v>
      </c>
      <c r="U537" s="9" t="s">
        <v>40</v>
      </c>
      <c r="V537" s="9" t="s">
        <v>895</v>
      </c>
      <c r="W537" s="9" t="s">
        <v>48</v>
      </c>
      <c r="X537" s="9" t="s">
        <v>42</v>
      </c>
      <c r="Y537" s="37" t="s">
        <v>887</v>
      </c>
      <c r="AA537" s="9" t="s">
        <v>42</v>
      </c>
      <c r="AB537" s="9" t="s">
        <v>560</v>
      </c>
      <c r="AC537" s="9" t="s">
        <v>42</v>
      </c>
      <c r="AD537" s="9" t="s">
        <v>453</v>
      </c>
      <c r="AE537" s="9" t="s">
        <v>3</v>
      </c>
      <c r="AF537" s="9" t="s">
        <v>409</v>
      </c>
      <c r="AG537" s="9" t="s">
        <v>526</v>
      </c>
      <c r="AH537" s="9" t="s">
        <v>53</v>
      </c>
      <c r="AI537" s="9" t="s">
        <v>54</v>
      </c>
      <c r="AJ537" s="9" t="s">
        <v>24</v>
      </c>
      <c r="AK537" s="9" t="s">
        <v>25</v>
      </c>
    </row>
    <row r="538" spans="8:37" s="9" customFormat="1" ht="15" customHeight="1">
      <c r="H538" s="9" t="s">
        <v>598</v>
      </c>
      <c r="I538" s="9" t="s">
        <v>530</v>
      </c>
      <c r="J538" s="9" t="s">
        <v>26</v>
      </c>
      <c r="K538" s="9" t="s">
        <v>1</v>
      </c>
      <c r="L538" s="9" t="s">
        <v>564</v>
      </c>
      <c r="M538" s="9" t="s">
        <v>832</v>
      </c>
      <c r="N538" s="9" t="s">
        <v>478</v>
      </c>
      <c r="O538" s="9" t="s">
        <v>598</v>
      </c>
      <c r="P538" s="9" t="s">
        <v>530</v>
      </c>
      <c r="Q538" s="9" t="s">
        <v>43</v>
      </c>
      <c r="R538" s="9" t="s">
        <v>833</v>
      </c>
      <c r="S538" s="9" t="s">
        <v>27</v>
      </c>
      <c r="T538" s="9" t="s">
        <v>895</v>
      </c>
      <c r="U538" s="9" t="s">
        <v>4</v>
      </c>
      <c r="V538" s="9" t="s">
        <v>5</v>
      </c>
      <c r="W538" s="9" t="s">
        <v>834</v>
      </c>
      <c r="X538" s="9" t="s">
        <v>835</v>
      </c>
      <c r="Y538" s="9" t="s">
        <v>748</v>
      </c>
      <c r="Z538" s="9" t="s">
        <v>393</v>
      </c>
      <c r="AA538" s="9" t="s">
        <v>42</v>
      </c>
      <c r="AB538" s="9" t="s">
        <v>598</v>
      </c>
      <c r="AC538" s="9" t="s">
        <v>530</v>
      </c>
      <c r="AD538" s="9" t="s">
        <v>43</v>
      </c>
      <c r="AE538" s="9" t="s">
        <v>836</v>
      </c>
      <c r="AF538" s="9" t="s">
        <v>743</v>
      </c>
      <c r="AG538" s="9" t="s">
        <v>732</v>
      </c>
      <c r="AH538" s="9" t="s">
        <v>598</v>
      </c>
      <c r="AI538" s="9" t="s">
        <v>530</v>
      </c>
      <c r="AJ538" s="9" t="s">
        <v>998</v>
      </c>
      <c r="AK538" s="9" t="s">
        <v>999</v>
      </c>
    </row>
    <row r="539" spans="8:13" s="9" customFormat="1" ht="15" customHeight="1">
      <c r="H539" s="9" t="s">
        <v>1000</v>
      </c>
      <c r="I539" s="9" t="s">
        <v>44</v>
      </c>
      <c r="J539" s="9" t="s">
        <v>25</v>
      </c>
      <c r="K539" s="9" t="s">
        <v>45</v>
      </c>
      <c r="L539" s="9" t="s">
        <v>46</v>
      </c>
      <c r="M539" s="9" t="s">
        <v>47</v>
      </c>
    </row>
    <row r="541" spans="5:20" ht="15" customHeight="1">
      <c r="E541" s="8" t="s">
        <v>837</v>
      </c>
      <c r="G541" s="1" t="s">
        <v>386</v>
      </c>
      <c r="H541" s="1" t="s">
        <v>387</v>
      </c>
      <c r="I541" s="1" t="s">
        <v>407</v>
      </c>
      <c r="J541" s="1" t="s">
        <v>408</v>
      </c>
      <c r="K541" s="1" t="s">
        <v>454</v>
      </c>
      <c r="L541" s="1" t="s">
        <v>42</v>
      </c>
      <c r="M541" s="1" t="s">
        <v>691</v>
      </c>
      <c r="N541" s="1" t="s">
        <v>758</v>
      </c>
      <c r="O541" s="1" t="s">
        <v>716</v>
      </c>
      <c r="P541" s="1" t="s">
        <v>482</v>
      </c>
      <c r="Q541" s="1" t="s">
        <v>682</v>
      </c>
      <c r="R541" s="1" t="s">
        <v>424</v>
      </c>
      <c r="S541" s="1" t="s">
        <v>675</v>
      </c>
      <c r="T541" s="1" t="s">
        <v>6</v>
      </c>
    </row>
    <row r="542" spans="6:37" ht="45" customHeight="1">
      <c r="F542" s="422" t="s">
        <v>863</v>
      </c>
      <c r="G542" s="423"/>
      <c r="H542" s="423"/>
      <c r="I542" s="424"/>
      <c r="J542" s="425" t="s">
        <v>71</v>
      </c>
      <c r="K542" s="426"/>
      <c r="L542" s="426"/>
      <c r="M542" s="426"/>
      <c r="N542" s="426"/>
      <c r="O542" s="426"/>
      <c r="P542" s="426"/>
      <c r="Q542" s="426"/>
      <c r="R542" s="426"/>
      <c r="S542" s="426"/>
      <c r="T542" s="426"/>
      <c r="U542" s="426"/>
      <c r="V542" s="426"/>
      <c r="W542" s="426"/>
      <c r="X542" s="426"/>
      <c r="Y542" s="426"/>
      <c r="Z542" s="426"/>
      <c r="AA542" s="426"/>
      <c r="AB542" s="426"/>
      <c r="AC542" s="426"/>
      <c r="AD542" s="426"/>
      <c r="AE542" s="426"/>
      <c r="AF542" s="426"/>
      <c r="AG542" s="426"/>
      <c r="AH542" s="426"/>
      <c r="AI542" s="426"/>
      <c r="AJ542" s="426"/>
      <c r="AK542" s="427"/>
    </row>
    <row r="543" spans="6:37" ht="15" customHeight="1">
      <c r="F543" s="167" t="s">
        <v>860</v>
      </c>
      <c r="G543" s="164"/>
      <c r="H543" s="164"/>
      <c r="I543" s="161"/>
      <c r="J543" s="167" t="s">
        <v>861</v>
      </c>
      <c r="K543" s="164"/>
      <c r="L543" s="164"/>
      <c r="M543" s="164"/>
      <c r="N543" s="164"/>
      <c r="O543" s="164"/>
      <c r="P543" s="164"/>
      <c r="Q543" s="164"/>
      <c r="R543" s="164"/>
      <c r="S543" s="164"/>
      <c r="T543" s="164"/>
      <c r="U543" s="164"/>
      <c r="V543" s="161"/>
      <c r="W543" s="167" t="s">
        <v>862</v>
      </c>
      <c r="X543" s="164"/>
      <c r="Y543" s="164"/>
      <c r="Z543" s="164"/>
      <c r="AA543" s="164"/>
      <c r="AB543" s="164"/>
      <c r="AC543" s="164"/>
      <c r="AD543" s="164"/>
      <c r="AE543" s="164"/>
      <c r="AF543" s="164"/>
      <c r="AG543" s="164"/>
      <c r="AH543" s="164"/>
      <c r="AI543" s="164"/>
      <c r="AJ543" s="164"/>
      <c r="AK543" s="161"/>
    </row>
    <row r="544" spans="6:37" ht="30" customHeight="1">
      <c r="F544" s="167" t="s">
        <v>855</v>
      </c>
      <c r="G544" s="164"/>
      <c r="H544" s="164"/>
      <c r="I544" s="161"/>
      <c r="J544" s="428"/>
      <c r="K544" s="429"/>
      <c r="L544" s="429"/>
      <c r="M544" s="429"/>
      <c r="N544" s="429"/>
      <c r="O544" s="429"/>
      <c r="P544" s="429"/>
      <c r="Q544" s="429"/>
      <c r="R544" s="429"/>
      <c r="S544" s="429"/>
      <c r="T544" s="429"/>
      <c r="U544" s="429"/>
      <c r="V544" s="430"/>
      <c r="W544" s="428"/>
      <c r="X544" s="429"/>
      <c r="Y544" s="429"/>
      <c r="Z544" s="429"/>
      <c r="AA544" s="429"/>
      <c r="AB544" s="429"/>
      <c r="AC544" s="429"/>
      <c r="AD544" s="429"/>
      <c r="AE544" s="429"/>
      <c r="AF544" s="429"/>
      <c r="AG544" s="429"/>
      <c r="AH544" s="429"/>
      <c r="AI544" s="429"/>
      <c r="AJ544" s="429"/>
      <c r="AK544" s="430"/>
    </row>
    <row r="545" spans="6:37" ht="30" customHeight="1">
      <c r="F545" s="167" t="s">
        <v>856</v>
      </c>
      <c r="G545" s="164"/>
      <c r="H545" s="164"/>
      <c r="I545" s="161"/>
      <c r="J545" s="417" t="s">
        <v>72</v>
      </c>
      <c r="K545" s="418"/>
      <c r="L545" s="418"/>
      <c r="M545" s="418"/>
      <c r="N545" s="418"/>
      <c r="O545" s="418"/>
      <c r="P545" s="418"/>
      <c r="Q545" s="418"/>
      <c r="R545" s="418"/>
      <c r="S545" s="418"/>
      <c r="T545" s="418"/>
      <c r="U545" s="418"/>
      <c r="V545" s="419"/>
      <c r="W545" s="417" t="s">
        <v>74</v>
      </c>
      <c r="X545" s="418"/>
      <c r="Y545" s="418"/>
      <c r="Z545" s="418"/>
      <c r="AA545" s="418"/>
      <c r="AB545" s="418"/>
      <c r="AC545" s="418"/>
      <c r="AD545" s="418"/>
      <c r="AE545" s="418"/>
      <c r="AF545" s="418"/>
      <c r="AG545" s="418"/>
      <c r="AH545" s="418"/>
      <c r="AI545" s="418"/>
      <c r="AJ545" s="418"/>
      <c r="AK545" s="419"/>
    </row>
    <row r="546" spans="6:37" ht="30" customHeight="1">
      <c r="F546" s="167" t="s">
        <v>857</v>
      </c>
      <c r="G546" s="164"/>
      <c r="H546" s="164"/>
      <c r="I546" s="161"/>
      <c r="J546" s="428"/>
      <c r="K546" s="429"/>
      <c r="L546" s="429"/>
      <c r="M546" s="429"/>
      <c r="N546" s="429"/>
      <c r="O546" s="429"/>
      <c r="P546" s="429"/>
      <c r="Q546" s="429"/>
      <c r="R546" s="429"/>
      <c r="S546" s="429"/>
      <c r="T546" s="429"/>
      <c r="U546" s="429"/>
      <c r="V546" s="430"/>
      <c r="W546" s="428"/>
      <c r="X546" s="429"/>
      <c r="Y546" s="429"/>
      <c r="Z546" s="429"/>
      <c r="AA546" s="429"/>
      <c r="AB546" s="429"/>
      <c r="AC546" s="429"/>
      <c r="AD546" s="429"/>
      <c r="AE546" s="429"/>
      <c r="AF546" s="429"/>
      <c r="AG546" s="429"/>
      <c r="AH546" s="429"/>
      <c r="AI546" s="429"/>
      <c r="AJ546" s="429"/>
      <c r="AK546" s="430"/>
    </row>
    <row r="547" spans="6:37" ht="30" customHeight="1">
      <c r="F547" s="167" t="s">
        <v>858</v>
      </c>
      <c r="G547" s="164"/>
      <c r="H547" s="164"/>
      <c r="I547" s="161"/>
      <c r="J547" s="417" t="s">
        <v>73</v>
      </c>
      <c r="K547" s="418"/>
      <c r="L547" s="418"/>
      <c r="M547" s="418"/>
      <c r="N547" s="418"/>
      <c r="O547" s="418"/>
      <c r="P547" s="418"/>
      <c r="Q547" s="418"/>
      <c r="R547" s="418"/>
      <c r="S547" s="418"/>
      <c r="T547" s="418"/>
      <c r="U547" s="418"/>
      <c r="V547" s="419"/>
      <c r="W547" s="417" t="s">
        <v>74</v>
      </c>
      <c r="X547" s="418"/>
      <c r="Y547" s="418"/>
      <c r="Z547" s="418"/>
      <c r="AA547" s="418"/>
      <c r="AB547" s="418"/>
      <c r="AC547" s="418"/>
      <c r="AD547" s="418"/>
      <c r="AE547" s="418"/>
      <c r="AF547" s="418"/>
      <c r="AG547" s="418"/>
      <c r="AH547" s="418"/>
      <c r="AI547" s="418"/>
      <c r="AJ547" s="418"/>
      <c r="AK547" s="419"/>
    </row>
    <row r="548" spans="6:37" ht="30" customHeight="1">
      <c r="F548" s="167" t="s">
        <v>859</v>
      </c>
      <c r="G548" s="164"/>
      <c r="H548" s="164"/>
      <c r="I548" s="161"/>
      <c r="J548" s="428"/>
      <c r="K548" s="429"/>
      <c r="L548" s="429"/>
      <c r="M548" s="429"/>
      <c r="N548" s="429"/>
      <c r="O548" s="429"/>
      <c r="P548" s="429"/>
      <c r="Q548" s="429"/>
      <c r="R548" s="429"/>
      <c r="S548" s="429"/>
      <c r="T548" s="429"/>
      <c r="U548" s="429"/>
      <c r="V548" s="430"/>
      <c r="W548" s="428"/>
      <c r="X548" s="429"/>
      <c r="Y548" s="429"/>
      <c r="Z548" s="429"/>
      <c r="AA548" s="429"/>
      <c r="AB548" s="429"/>
      <c r="AC548" s="429"/>
      <c r="AD548" s="429"/>
      <c r="AE548" s="429"/>
      <c r="AF548" s="429"/>
      <c r="AG548" s="429"/>
      <c r="AH548" s="429"/>
      <c r="AI548" s="429"/>
      <c r="AJ548" s="429"/>
      <c r="AK548" s="430"/>
    </row>
    <row r="551" spans="6:15" ht="15" customHeight="1">
      <c r="F551" s="1" t="s">
        <v>877</v>
      </c>
      <c r="H551" s="1" t="s">
        <v>628</v>
      </c>
      <c r="I551" s="1" t="s">
        <v>629</v>
      </c>
      <c r="J551" s="1" t="s">
        <v>454</v>
      </c>
      <c r="K551" s="1" t="s">
        <v>406</v>
      </c>
      <c r="L551" s="1" t="s">
        <v>628</v>
      </c>
      <c r="M551" s="1" t="s">
        <v>630</v>
      </c>
      <c r="N551" s="1" t="s">
        <v>454</v>
      </c>
      <c r="O551" s="1" t="s">
        <v>530</v>
      </c>
    </row>
    <row r="552" spans="6:37" ht="15" customHeight="1">
      <c r="F552" s="289" t="s">
        <v>631</v>
      </c>
      <c r="G552" s="290"/>
      <c r="H552" s="290"/>
      <c r="I552" s="290"/>
      <c r="J552" s="290"/>
      <c r="K552" s="290"/>
      <c r="L552" s="290"/>
      <c r="M552" s="291"/>
      <c r="N552" s="167" t="s">
        <v>7</v>
      </c>
      <c r="O552" s="164"/>
      <c r="P552" s="164"/>
      <c r="Q552" s="164"/>
      <c r="R552" s="164"/>
      <c r="S552" s="164"/>
      <c r="T552" s="164"/>
      <c r="U552" s="164"/>
      <c r="V552" s="164"/>
      <c r="W552" s="164"/>
      <c r="X552" s="164"/>
      <c r="Y552" s="164"/>
      <c r="Z552" s="164"/>
      <c r="AA552" s="164"/>
      <c r="AB552" s="164"/>
      <c r="AC552" s="164"/>
      <c r="AD552" s="164"/>
      <c r="AE552" s="164"/>
      <c r="AF552" s="164"/>
      <c r="AG552" s="161"/>
      <c r="AH552" s="469" t="s">
        <v>8</v>
      </c>
      <c r="AI552" s="470"/>
      <c r="AJ552" s="470"/>
      <c r="AK552" s="471"/>
    </row>
    <row r="553" spans="6:37" ht="15" customHeight="1">
      <c r="F553" s="292"/>
      <c r="G553" s="293"/>
      <c r="H553" s="293"/>
      <c r="I553" s="293"/>
      <c r="J553" s="293"/>
      <c r="K553" s="293"/>
      <c r="L553" s="293"/>
      <c r="M553" s="294"/>
      <c r="N553" s="167" t="s">
        <v>824</v>
      </c>
      <c r="O553" s="164"/>
      <c r="P553" s="164"/>
      <c r="Q553" s="161"/>
      <c r="R553" s="167" t="s">
        <v>825</v>
      </c>
      <c r="S553" s="164"/>
      <c r="T553" s="164"/>
      <c r="U553" s="161"/>
      <c r="V553" s="167" t="s">
        <v>826</v>
      </c>
      <c r="W553" s="164"/>
      <c r="X553" s="164"/>
      <c r="Y553" s="161"/>
      <c r="Z553" s="167" t="s">
        <v>827</v>
      </c>
      <c r="AA553" s="164"/>
      <c r="AB553" s="164"/>
      <c r="AC553" s="161"/>
      <c r="AD553" s="167" t="s">
        <v>828</v>
      </c>
      <c r="AE553" s="164"/>
      <c r="AF553" s="164"/>
      <c r="AG553" s="161"/>
      <c r="AH553" s="472"/>
      <c r="AI553" s="473"/>
      <c r="AJ553" s="473"/>
      <c r="AK553" s="474"/>
    </row>
    <row r="554" spans="6:37" ht="30" customHeight="1">
      <c r="F554" s="475" t="s">
        <v>636</v>
      </c>
      <c r="G554" s="476"/>
      <c r="H554" s="476"/>
      <c r="I554" s="476"/>
      <c r="J554" s="476"/>
      <c r="K554" s="476"/>
      <c r="L554" s="476"/>
      <c r="M554" s="477"/>
      <c r="N554" s="467"/>
      <c r="O554" s="468"/>
      <c r="P554" s="93" t="s">
        <v>583</v>
      </c>
      <c r="Q554" s="93"/>
      <c r="R554" s="467">
        <v>1</v>
      </c>
      <c r="S554" s="468"/>
      <c r="T554" s="93" t="s">
        <v>583</v>
      </c>
      <c r="U554" s="93"/>
      <c r="V554" s="467"/>
      <c r="W554" s="468"/>
      <c r="X554" s="93" t="s">
        <v>583</v>
      </c>
      <c r="Y554" s="93"/>
      <c r="Z554" s="467"/>
      <c r="AA554" s="468"/>
      <c r="AB554" s="93" t="s">
        <v>583</v>
      </c>
      <c r="AC554" s="93"/>
      <c r="AD554" s="467"/>
      <c r="AE554" s="468"/>
      <c r="AF554" s="93" t="s">
        <v>583</v>
      </c>
      <c r="AG554" s="93"/>
      <c r="AH554" s="467">
        <v>2</v>
      </c>
      <c r="AI554" s="468"/>
      <c r="AJ554" s="93" t="s">
        <v>583</v>
      </c>
      <c r="AK554" s="94"/>
    </row>
    <row r="555" spans="6:37" ht="30" customHeight="1">
      <c r="F555" s="475" t="s">
        <v>637</v>
      </c>
      <c r="G555" s="476"/>
      <c r="H555" s="476"/>
      <c r="I555" s="476"/>
      <c r="J555" s="476"/>
      <c r="K555" s="476"/>
      <c r="L555" s="476"/>
      <c r="M555" s="477"/>
      <c r="N555" s="467"/>
      <c r="O555" s="468"/>
      <c r="P555" s="93" t="s">
        <v>583</v>
      </c>
      <c r="Q555" s="93"/>
      <c r="R555" s="467"/>
      <c r="S555" s="468"/>
      <c r="T555" s="93" t="s">
        <v>583</v>
      </c>
      <c r="U555" s="93"/>
      <c r="V555" s="467"/>
      <c r="W555" s="468"/>
      <c r="X555" s="93" t="s">
        <v>583</v>
      </c>
      <c r="Y555" s="93"/>
      <c r="Z555" s="467">
        <v>1</v>
      </c>
      <c r="AA555" s="468"/>
      <c r="AB555" s="93" t="s">
        <v>583</v>
      </c>
      <c r="AC555" s="93"/>
      <c r="AD555" s="467"/>
      <c r="AE555" s="468"/>
      <c r="AF555" s="93" t="s">
        <v>583</v>
      </c>
      <c r="AG555" s="93"/>
      <c r="AH555" s="467">
        <v>1</v>
      </c>
      <c r="AI555" s="468"/>
      <c r="AJ555" s="93" t="s">
        <v>583</v>
      </c>
      <c r="AK555" s="94"/>
    </row>
    <row r="556" spans="6:37" ht="30" customHeight="1">
      <c r="F556" s="475" t="s">
        <v>638</v>
      </c>
      <c r="G556" s="476"/>
      <c r="H556" s="476"/>
      <c r="I556" s="476"/>
      <c r="J556" s="476"/>
      <c r="K556" s="476"/>
      <c r="L556" s="476"/>
      <c r="M556" s="477"/>
      <c r="N556" s="467"/>
      <c r="O556" s="468"/>
      <c r="P556" s="93" t="s">
        <v>583</v>
      </c>
      <c r="Q556" s="93"/>
      <c r="R556" s="467"/>
      <c r="S556" s="468"/>
      <c r="T556" s="93" t="s">
        <v>583</v>
      </c>
      <c r="U556" s="93"/>
      <c r="V556" s="467"/>
      <c r="W556" s="468"/>
      <c r="X556" s="93" t="s">
        <v>583</v>
      </c>
      <c r="Y556" s="93"/>
      <c r="Z556" s="467"/>
      <c r="AA556" s="468"/>
      <c r="AB556" s="93" t="s">
        <v>583</v>
      </c>
      <c r="AC556" s="93"/>
      <c r="AD556" s="467"/>
      <c r="AE556" s="468"/>
      <c r="AF556" s="93" t="s">
        <v>583</v>
      </c>
      <c r="AG556" s="93"/>
      <c r="AH556" s="467"/>
      <c r="AI556" s="468"/>
      <c r="AJ556" s="93" t="s">
        <v>583</v>
      </c>
      <c r="AK556" s="94"/>
    </row>
    <row r="557" spans="6:37" ht="30" customHeight="1">
      <c r="F557" s="475" t="s">
        <v>639</v>
      </c>
      <c r="G557" s="476"/>
      <c r="H557" s="476"/>
      <c r="I557" s="476"/>
      <c r="J557" s="476"/>
      <c r="K557" s="476"/>
      <c r="L557" s="476"/>
      <c r="M557" s="477"/>
      <c r="N557" s="467"/>
      <c r="O557" s="468"/>
      <c r="P557" s="93" t="s">
        <v>583</v>
      </c>
      <c r="Q557" s="93"/>
      <c r="R557" s="467"/>
      <c r="S557" s="468"/>
      <c r="T557" s="93" t="s">
        <v>583</v>
      </c>
      <c r="U557" s="93"/>
      <c r="V557" s="467"/>
      <c r="W557" s="468"/>
      <c r="X557" s="93" t="s">
        <v>583</v>
      </c>
      <c r="Y557" s="93"/>
      <c r="Z557" s="467"/>
      <c r="AA557" s="468"/>
      <c r="AB557" s="93" t="s">
        <v>583</v>
      </c>
      <c r="AC557" s="93"/>
      <c r="AD557" s="467"/>
      <c r="AE557" s="468"/>
      <c r="AF557" s="93" t="s">
        <v>583</v>
      </c>
      <c r="AG557" s="93"/>
      <c r="AH557" s="467">
        <v>1</v>
      </c>
      <c r="AI557" s="468"/>
      <c r="AJ557" s="93" t="s">
        <v>583</v>
      </c>
      <c r="AK557" s="94"/>
    </row>
    <row r="558" spans="6:37" ht="30" customHeight="1">
      <c r="F558" s="478" t="s">
        <v>640</v>
      </c>
      <c r="G558" s="479"/>
      <c r="H558" s="479"/>
      <c r="I558" s="479"/>
      <c r="J558" s="479"/>
      <c r="K558" s="479"/>
      <c r="L558" s="479"/>
      <c r="M558" s="480"/>
      <c r="N558" s="467"/>
      <c r="O558" s="468"/>
      <c r="P558" s="93" t="s">
        <v>583</v>
      </c>
      <c r="Q558" s="93"/>
      <c r="R558" s="467"/>
      <c r="S558" s="468"/>
      <c r="T558" s="93" t="s">
        <v>583</v>
      </c>
      <c r="U558" s="93"/>
      <c r="V558" s="467"/>
      <c r="W558" s="468"/>
      <c r="X558" s="93" t="s">
        <v>583</v>
      </c>
      <c r="Y558" s="93"/>
      <c r="Z558" s="467"/>
      <c r="AA558" s="468"/>
      <c r="AB558" s="93" t="s">
        <v>583</v>
      </c>
      <c r="AC558" s="93"/>
      <c r="AD558" s="467"/>
      <c r="AE558" s="468"/>
      <c r="AF558" s="93" t="s">
        <v>583</v>
      </c>
      <c r="AG558" s="93"/>
      <c r="AH558" s="467">
        <v>1</v>
      </c>
      <c r="AI558" s="468"/>
      <c r="AJ558" s="93" t="s">
        <v>583</v>
      </c>
      <c r="AK558" s="94"/>
    </row>
    <row r="559" spans="6:37" ht="30" customHeight="1">
      <c r="F559" s="478" t="s">
        <v>9</v>
      </c>
      <c r="G559" s="479"/>
      <c r="H559" s="479"/>
      <c r="I559" s="479"/>
      <c r="J559" s="479"/>
      <c r="K559" s="479"/>
      <c r="L559" s="479"/>
      <c r="M559" s="480"/>
      <c r="N559" s="467"/>
      <c r="O559" s="468"/>
      <c r="P559" s="93" t="s">
        <v>583</v>
      </c>
      <c r="Q559" s="93"/>
      <c r="R559" s="467"/>
      <c r="S559" s="468"/>
      <c r="T559" s="93" t="s">
        <v>583</v>
      </c>
      <c r="U559" s="93"/>
      <c r="V559" s="467"/>
      <c r="W559" s="468"/>
      <c r="X559" s="93" t="s">
        <v>583</v>
      </c>
      <c r="Y559" s="93"/>
      <c r="Z559" s="467"/>
      <c r="AA559" s="468"/>
      <c r="AB559" s="93" t="s">
        <v>583</v>
      </c>
      <c r="AC559" s="93"/>
      <c r="AD559" s="467"/>
      <c r="AE559" s="468"/>
      <c r="AF559" s="93" t="s">
        <v>583</v>
      </c>
      <c r="AG559" s="93"/>
      <c r="AH559" s="467"/>
      <c r="AI559" s="468"/>
      <c r="AJ559" s="93" t="s">
        <v>583</v>
      </c>
      <c r="AK559" s="94"/>
    </row>
    <row r="560" spans="6:37" ht="30" customHeight="1">
      <c r="F560" s="478" t="s">
        <v>642</v>
      </c>
      <c r="G560" s="479"/>
      <c r="H560" s="479"/>
      <c r="I560" s="479"/>
      <c r="J560" s="479"/>
      <c r="K560" s="479"/>
      <c r="L560" s="479"/>
      <c r="M560" s="480"/>
      <c r="N560" s="467"/>
      <c r="O560" s="468"/>
      <c r="P560" s="93" t="s">
        <v>583</v>
      </c>
      <c r="Q560" s="93"/>
      <c r="R560" s="467"/>
      <c r="S560" s="468"/>
      <c r="T560" s="93" t="s">
        <v>583</v>
      </c>
      <c r="U560" s="93"/>
      <c r="V560" s="467"/>
      <c r="W560" s="468"/>
      <c r="X560" s="93" t="s">
        <v>583</v>
      </c>
      <c r="Y560" s="93"/>
      <c r="Z560" s="467"/>
      <c r="AA560" s="468"/>
      <c r="AB560" s="93" t="s">
        <v>583</v>
      </c>
      <c r="AC560" s="93"/>
      <c r="AD560" s="467"/>
      <c r="AE560" s="468"/>
      <c r="AF560" s="93" t="s">
        <v>583</v>
      </c>
      <c r="AG560" s="93"/>
      <c r="AH560" s="467"/>
      <c r="AI560" s="468"/>
      <c r="AJ560" s="93" t="s">
        <v>583</v>
      </c>
      <c r="AK560" s="94"/>
    </row>
    <row r="561" spans="6:37" ht="30" customHeight="1">
      <c r="F561" s="478" t="s">
        <v>643</v>
      </c>
      <c r="G561" s="479"/>
      <c r="H561" s="479"/>
      <c r="I561" s="479"/>
      <c r="J561" s="479"/>
      <c r="K561" s="479"/>
      <c r="L561" s="479"/>
      <c r="M561" s="480"/>
      <c r="N561" s="467"/>
      <c r="O561" s="468"/>
      <c r="P561" s="93" t="s">
        <v>583</v>
      </c>
      <c r="Q561" s="93"/>
      <c r="R561" s="467"/>
      <c r="S561" s="468"/>
      <c r="T561" s="93" t="s">
        <v>583</v>
      </c>
      <c r="U561" s="93"/>
      <c r="V561" s="467"/>
      <c r="W561" s="468"/>
      <c r="X561" s="93" t="s">
        <v>583</v>
      </c>
      <c r="Y561" s="93"/>
      <c r="Z561" s="467"/>
      <c r="AA561" s="468"/>
      <c r="AB561" s="93" t="s">
        <v>583</v>
      </c>
      <c r="AC561" s="93"/>
      <c r="AD561" s="467"/>
      <c r="AE561" s="468"/>
      <c r="AF561" s="93" t="s">
        <v>583</v>
      </c>
      <c r="AG561" s="93"/>
      <c r="AH561" s="467">
        <v>1</v>
      </c>
      <c r="AI561" s="468"/>
      <c r="AJ561" s="93" t="s">
        <v>583</v>
      </c>
      <c r="AK561" s="94"/>
    </row>
    <row r="562" spans="6:37" ht="30" customHeight="1">
      <c r="F562" s="249"/>
      <c r="G562" s="250"/>
      <c r="H562" s="250"/>
      <c r="I562" s="250"/>
      <c r="J562" s="250"/>
      <c r="K562" s="250"/>
      <c r="L562" s="250"/>
      <c r="M562" s="251"/>
      <c r="N562" s="467"/>
      <c r="O562" s="468"/>
      <c r="P562" s="93" t="s">
        <v>583</v>
      </c>
      <c r="Q562" s="93"/>
      <c r="R562" s="467"/>
      <c r="S562" s="468"/>
      <c r="T562" s="93" t="s">
        <v>583</v>
      </c>
      <c r="U562" s="93"/>
      <c r="V562" s="467"/>
      <c r="W562" s="468"/>
      <c r="X562" s="93" t="s">
        <v>583</v>
      </c>
      <c r="Y562" s="93"/>
      <c r="Z562" s="467"/>
      <c r="AA562" s="468"/>
      <c r="AB562" s="93" t="s">
        <v>583</v>
      </c>
      <c r="AC562" s="93"/>
      <c r="AD562" s="467"/>
      <c r="AE562" s="468"/>
      <c r="AF562" s="93" t="s">
        <v>583</v>
      </c>
      <c r="AG562" s="93"/>
      <c r="AH562" s="467"/>
      <c r="AI562" s="468"/>
      <c r="AJ562" s="93" t="s">
        <v>583</v>
      </c>
      <c r="AK562" s="94"/>
    </row>
    <row r="563" spans="6:37" s="73" customFormat="1" ht="30" customHeight="1">
      <c r="F563" s="184" t="s">
        <v>635</v>
      </c>
      <c r="G563" s="185"/>
      <c r="H563" s="185"/>
      <c r="I563" s="185"/>
      <c r="J563" s="185"/>
      <c r="K563" s="185"/>
      <c r="L563" s="185"/>
      <c r="M563" s="186"/>
      <c r="N563" s="165">
        <f>IF(SUM(N554:O562)=0,"",SUM(N554:O562))</f>
      </c>
      <c r="O563" s="166"/>
      <c r="P563" s="82" t="s">
        <v>583</v>
      </c>
      <c r="Q563" s="82"/>
      <c r="R563" s="165">
        <f>IF(SUM(R554:S562)=0,"",SUM(R554:S562))</f>
        <v>1</v>
      </c>
      <c r="S563" s="166"/>
      <c r="T563" s="82" t="s">
        <v>583</v>
      </c>
      <c r="U563" s="82"/>
      <c r="V563" s="165">
        <f>IF(SUM(V554:W562)=0,"",SUM(V554:W562))</f>
      </c>
      <c r="W563" s="166"/>
      <c r="X563" s="82" t="s">
        <v>583</v>
      </c>
      <c r="Y563" s="82"/>
      <c r="Z563" s="165">
        <f>IF(SUM(Z554:AA562)=0,"",SUM(Z554:AA562))</f>
        <v>1</v>
      </c>
      <c r="AA563" s="166"/>
      <c r="AB563" s="82" t="s">
        <v>583</v>
      </c>
      <c r="AC563" s="82"/>
      <c r="AD563" s="165">
        <f>IF(SUM(AD554:AE562)=0,"",SUM(AD554:AE562))</f>
      </c>
      <c r="AE563" s="166"/>
      <c r="AF563" s="82" t="s">
        <v>583</v>
      </c>
      <c r="AG563" s="82"/>
      <c r="AH563" s="165">
        <f>IF(SUM(AH554:AI562)=0,"",SUM(AH554:AI562))</f>
        <v>6</v>
      </c>
      <c r="AI563" s="166"/>
      <c r="AJ563" s="82" t="s">
        <v>583</v>
      </c>
      <c r="AK563" s="84"/>
    </row>
    <row r="564" spans="6:11" ht="15" customHeight="1">
      <c r="F564" s="1" t="s">
        <v>51</v>
      </c>
      <c r="G564" s="1" t="s">
        <v>403</v>
      </c>
      <c r="H564" s="1" t="s">
        <v>437</v>
      </c>
      <c r="I564" s="1" t="s">
        <v>880</v>
      </c>
      <c r="J564" s="1" t="s">
        <v>881</v>
      </c>
      <c r="K564" s="1" t="s">
        <v>52</v>
      </c>
    </row>
    <row r="565" spans="7:29" s="9" customFormat="1" ht="15" customHeight="1">
      <c r="G565" s="9" t="s">
        <v>66</v>
      </c>
      <c r="I565" s="9" t="s">
        <v>593</v>
      </c>
      <c r="J565" s="9" t="s">
        <v>645</v>
      </c>
      <c r="K565" s="9" t="s">
        <v>393</v>
      </c>
      <c r="L565" s="9" t="s">
        <v>42</v>
      </c>
      <c r="M565" s="37" t="s">
        <v>431</v>
      </c>
      <c r="N565" s="9" t="s">
        <v>430</v>
      </c>
      <c r="O565" s="9" t="s">
        <v>40</v>
      </c>
      <c r="P565" s="9" t="s">
        <v>895</v>
      </c>
      <c r="Q565" s="9" t="s">
        <v>48</v>
      </c>
      <c r="R565" s="9" t="s">
        <v>42</v>
      </c>
      <c r="S565" s="37" t="s">
        <v>887</v>
      </c>
      <c r="U565" s="9" t="s">
        <v>42</v>
      </c>
      <c r="V565" s="9" t="s">
        <v>627</v>
      </c>
      <c r="W565" s="9" t="s">
        <v>42</v>
      </c>
      <c r="X565" s="9" t="s">
        <v>431</v>
      </c>
      <c r="Y565" s="9" t="s">
        <v>430</v>
      </c>
      <c r="Z565" s="9" t="s">
        <v>26</v>
      </c>
      <c r="AA565" s="9" t="s">
        <v>566</v>
      </c>
      <c r="AB565" s="9" t="s">
        <v>743</v>
      </c>
      <c r="AC565" s="9" t="s">
        <v>47</v>
      </c>
    </row>
    <row r="566" spans="7:37" s="9" customFormat="1" ht="15" customHeight="1">
      <c r="G566" s="9" t="s">
        <v>48</v>
      </c>
      <c r="I566" s="9" t="s">
        <v>628</v>
      </c>
      <c r="J566" s="9" t="s">
        <v>629</v>
      </c>
      <c r="K566" s="9" t="s">
        <v>454</v>
      </c>
      <c r="L566" s="9" t="s">
        <v>406</v>
      </c>
      <c r="M566" s="9" t="s">
        <v>628</v>
      </c>
      <c r="N566" s="9" t="s">
        <v>630</v>
      </c>
      <c r="O566" s="9" t="s">
        <v>454</v>
      </c>
      <c r="P566" s="9" t="s">
        <v>664</v>
      </c>
      <c r="Q566" s="9" t="s">
        <v>424</v>
      </c>
      <c r="R566" s="9" t="s">
        <v>466</v>
      </c>
      <c r="S566" s="9" t="s">
        <v>467</v>
      </c>
      <c r="T566" s="9" t="s">
        <v>42</v>
      </c>
      <c r="U566" s="9" t="s">
        <v>435</v>
      </c>
      <c r="V566" s="9" t="s">
        <v>26</v>
      </c>
      <c r="W566" s="9" t="s">
        <v>40</v>
      </c>
      <c r="X566" s="9" t="s">
        <v>895</v>
      </c>
      <c r="Y566" s="9" t="s">
        <v>434</v>
      </c>
      <c r="Z566" s="9" t="s">
        <v>433</v>
      </c>
      <c r="AA566" s="9" t="s">
        <v>487</v>
      </c>
      <c r="AB566" s="9" t="s">
        <v>831</v>
      </c>
      <c r="AC566" s="9" t="s">
        <v>42</v>
      </c>
      <c r="AD566" s="9" t="s">
        <v>664</v>
      </c>
      <c r="AE566" s="9" t="s">
        <v>424</v>
      </c>
      <c r="AF566" s="9" t="s">
        <v>832</v>
      </c>
      <c r="AG566" s="9" t="s">
        <v>478</v>
      </c>
      <c r="AH566" s="9" t="s">
        <v>454</v>
      </c>
      <c r="AI566" s="9" t="s">
        <v>530</v>
      </c>
      <c r="AJ566" s="9" t="s">
        <v>43</v>
      </c>
      <c r="AK566" s="9" t="s">
        <v>403</v>
      </c>
    </row>
    <row r="567" spans="8:13" s="9" customFormat="1" ht="15" customHeight="1">
      <c r="H567" s="9" t="s">
        <v>437</v>
      </c>
      <c r="I567" s="9" t="s">
        <v>44</v>
      </c>
      <c r="J567" s="9" t="s">
        <v>25</v>
      </c>
      <c r="K567" s="9" t="s">
        <v>45</v>
      </c>
      <c r="L567" s="9" t="s">
        <v>46</v>
      </c>
      <c r="M567" s="9" t="s">
        <v>47</v>
      </c>
    </row>
    <row r="568" spans="7:37" s="9" customFormat="1" ht="15" customHeight="1">
      <c r="G568" s="9" t="s">
        <v>55</v>
      </c>
      <c r="I568" s="9" t="s">
        <v>799</v>
      </c>
      <c r="J568" s="9" t="s">
        <v>800</v>
      </c>
      <c r="K568" s="9" t="s">
        <v>487</v>
      </c>
      <c r="L568" s="9" t="s">
        <v>831</v>
      </c>
      <c r="M568" s="9" t="s">
        <v>42</v>
      </c>
      <c r="N568" s="9" t="s">
        <v>880</v>
      </c>
      <c r="O568" s="9" t="s">
        <v>619</v>
      </c>
      <c r="P568" s="9" t="s">
        <v>530</v>
      </c>
      <c r="Q568" s="9" t="s">
        <v>42</v>
      </c>
      <c r="R568" s="9" t="s">
        <v>435</v>
      </c>
      <c r="S568" s="9" t="s">
        <v>26</v>
      </c>
      <c r="T568" s="9" t="s">
        <v>40</v>
      </c>
      <c r="U568" s="9" t="s">
        <v>895</v>
      </c>
      <c r="V568" s="9" t="s">
        <v>48</v>
      </c>
      <c r="W568" s="9" t="s">
        <v>42</v>
      </c>
      <c r="X568" s="37" t="s">
        <v>887</v>
      </c>
      <c r="Z568" s="9" t="s">
        <v>42</v>
      </c>
      <c r="AA568" s="9" t="s">
        <v>627</v>
      </c>
      <c r="AB568" s="9" t="s">
        <v>42</v>
      </c>
      <c r="AC568" s="9" t="s">
        <v>453</v>
      </c>
      <c r="AD568" s="9" t="s">
        <v>3</v>
      </c>
      <c r="AE568" s="9" t="s">
        <v>593</v>
      </c>
      <c r="AF568" s="9" t="s">
        <v>645</v>
      </c>
      <c r="AG568" s="9" t="s">
        <v>393</v>
      </c>
      <c r="AH568" s="9" t="s">
        <v>43</v>
      </c>
      <c r="AI568" s="9" t="s">
        <v>526</v>
      </c>
      <c r="AJ568" s="9" t="s">
        <v>53</v>
      </c>
      <c r="AK568" s="9" t="s">
        <v>54</v>
      </c>
    </row>
    <row r="569" spans="8:37" s="9" customFormat="1" ht="15" customHeight="1">
      <c r="H569" s="9" t="s">
        <v>24</v>
      </c>
      <c r="I569" s="9" t="s">
        <v>25</v>
      </c>
      <c r="J569" s="9" t="s">
        <v>583</v>
      </c>
      <c r="K569" s="9" t="s">
        <v>699</v>
      </c>
      <c r="L569" s="9" t="s">
        <v>26</v>
      </c>
      <c r="M569" s="9" t="s">
        <v>664</v>
      </c>
      <c r="N569" s="9" t="s">
        <v>424</v>
      </c>
      <c r="O569" s="9" t="s">
        <v>583</v>
      </c>
      <c r="P569" s="9" t="s">
        <v>699</v>
      </c>
      <c r="Q569" s="9" t="s">
        <v>43</v>
      </c>
      <c r="R569" s="9" t="s">
        <v>833</v>
      </c>
      <c r="S569" s="9" t="s">
        <v>27</v>
      </c>
      <c r="T569" s="9" t="s">
        <v>895</v>
      </c>
      <c r="U569" s="9" t="s">
        <v>388</v>
      </c>
      <c r="V569" s="9" t="s">
        <v>389</v>
      </c>
      <c r="W569" s="9" t="s">
        <v>834</v>
      </c>
      <c r="X569" s="9" t="s">
        <v>835</v>
      </c>
      <c r="Y569" s="9" t="s">
        <v>748</v>
      </c>
      <c r="Z569" s="9" t="s">
        <v>454</v>
      </c>
      <c r="AA569" s="9" t="s">
        <v>393</v>
      </c>
      <c r="AB569" s="9" t="s">
        <v>42</v>
      </c>
      <c r="AC569" s="9" t="s">
        <v>583</v>
      </c>
      <c r="AD569" s="9" t="s">
        <v>699</v>
      </c>
      <c r="AE569" s="9" t="s">
        <v>43</v>
      </c>
      <c r="AF569" s="9" t="s">
        <v>836</v>
      </c>
      <c r="AG569" s="9" t="s">
        <v>743</v>
      </c>
      <c r="AH569" s="9" t="s">
        <v>732</v>
      </c>
      <c r="AI569" s="9" t="s">
        <v>583</v>
      </c>
      <c r="AJ569" s="9" t="s">
        <v>699</v>
      </c>
      <c r="AK569" s="9" t="s">
        <v>43</v>
      </c>
    </row>
    <row r="570" spans="8:14" s="9" customFormat="1" ht="15" customHeight="1">
      <c r="H570" s="9" t="s">
        <v>403</v>
      </c>
      <c r="I570" s="9" t="s">
        <v>437</v>
      </c>
      <c r="J570" s="9" t="s">
        <v>44</v>
      </c>
      <c r="K570" s="9" t="s">
        <v>25</v>
      </c>
      <c r="L570" s="9" t="s">
        <v>45</v>
      </c>
      <c r="M570" s="9" t="s">
        <v>46</v>
      </c>
      <c r="N570" s="9" t="s">
        <v>47</v>
      </c>
    </row>
    <row r="572" spans="5:20" ht="15" customHeight="1">
      <c r="E572" s="8" t="s">
        <v>28</v>
      </c>
      <c r="G572" s="1" t="s">
        <v>41</v>
      </c>
      <c r="H572" s="1" t="s">
        <v>42</v>
      </c>
      <c r="I572" s="1" t="s">
        <v>463</v>
      </c>
      <c r="J572" s="1" t="s">
        <v>42</v>
      </c>
      <c r="K572" s="1" t="s">
        <v>483</v>
      </c>
      <c r="L572" s="1" t="s">
        <v>387</v>
      </c>
      <c r="M572" s="1" t="s">
        <v>42</v>
      </c>
      <c r="N572" s="1" t="s">
        <v>499</v>
      </c>
      <c r="O572" s="1" t="s">
        <v>452</v>
      </c>
      <c r="P572" s="1" t="s">
        <v>558</v>
      </c>
      <c r="Q572" s="1"/>
      <c r="R572" s="1"/>
      <c r="S572" s="1"/>
      <c r="T572" s="1"/>
    </row>
    <row r="573" spans="6:37" ht="45" customHeight="1">
      <c r="F573" s="422" t="s">
        <v>863</v>
      </c>
      <c r="G573" s="423"/>
      <c r="H573" s="423"/>
      <c r="I573" s="424"/>
      <c r="J573" s="425" t="s">
        <v>82</v>
      </c>
      <c r="K573" s="426"/>
      <c r="L573" s="426"/>
      <c r="M573" s="426"/>
      <c r="N573" s="426"/>
      <c r="O573" s="426"/>
      <c r="P573" s="426"/>
      <c r="Q573" s="426"/>
      <c r="R573" s="426"/>
      <c r="S573" s="426"/>
      <c r="T573" s="426"/>
      <c r="U573" s="426"/>
      <c r="V573" s="426"/>
      <c r="W573" s="426"/>
      <c r="X573" s="426"/>
      <c r="Y573" s="426"/>
      <c r="Z573" s="426"/>
      <c r="AA573" s="426"/>
      <c r="AB573" s="426"/>
      <c r="AC573" s="426"/>
      <c r="AD573" s="426"/>
      <c r="AE573" s="426"/>
      <c r="AF573" s="426"/>
      <c r="AG573" s="426"/>
      <c r="AH573" s="426"/>
      <c r="AI573" s="426"/>
      <c r="AJ573" s="426"/>
      <c r="AK573" s="427"/>
    </row>
    <row r="574" spans="6:37" ht="15" customHeight="1">
      <c r="F574" s="167" t="s">
        <v>860</v>
      </c>
      <c r="G574" s="164"/>
      <c r="H574" s="164"/>
      <c r="I574" s="161"/>
      <c r="J574" s="167" t="s">
        <v>861</v>
      </c>
      <c r="K574" s="164"/>
      <c r="L574" s="164"/>
      <c r="M574" s="164"/>
      <c r="N574" s="164"/>
      <c r="O574" s="164"/>
      <c r="P574" s="164"/>
      <c r="Q574" s="164"/>
      <c r="R574" s="164"/>
      <c r="S574" s="164"/>
      <c r="T574" s="164"/>
      <c r="U574" s="164"/>
      <c r="V574" s="161"/>
      <c r="W574" s="167" t="s">
        <v>862</v>
      </c>
      <c r="X574" s="164"/>
      <c r="Y574" s="164"/>
      <c r="Z574" s="164"/>
      <c r="AA574" s="164"/>
      <c r="AB574" s="164"/>
      <c r="AC574" s="164"/>
      <c r="AD574" s="164"/>
      <c r="AE574" s="164"/>
      <c r="AF574" s="164"/>
      <c r="AG574" s="164"/>
      <c r="AH574" s="164"/>
      <c r="AI574" s="164"/>
      <c r="AJ574" s="164"/>
      <c r="AK574" s="161"/>
    </row>
    <row r="575" spans="6:37" ht="30" customHeight="1">
      <c r="F575" s="167" t="s">
        <v>855</v>
      </c>
      <c r="G575" s="164"/>
      <c r="H575" s="164"/>
      <c r="I575" s="161"/>
      <c r="J575" s="417" t="s">
        <v>83</v>
      </c>
      <c r="K575" s="418"/>
      <c r="L575" s="418"/>
      <c r="M575" s="418"/>
      <c r="N575" s="418"/>
      <c r="O575" s="418"/>
      <c r="P575" s="418"/>
      <c r="Q575" s="418"/>
      <c r="R575" s="418"/>
      <c r="S575" s="418"/>
      <c r="T575" s="418"/>
      <c r="U575" s="418"/>
      <c r="V575" s="419"/>
      <c r="W575" s="417" t="s">
        <v>84</v>
      </c>
      <c r="X575" s="418"/>
      <c r="Y575" s="418"/>
      <c r="Z575" s="418"/>
      <c r="AA575" s="418"/>
      <c r="AB575" s="418"/>
      <c r="AC575" s="418"/>
      <c r="AD575" s="418"/>
      <c r="AE575" s="418"/>
      <c r="AF575" s="418"/>
      <c r="AG575" s="418"/>
      <c r="AH575" s="418"/>
      <c r="AI575" s="418"/>
      <c r="AJ575" s="418"/>
      <c r="AK575" s="419"/>
    </row>
    <row r="576" spans="6:37" ht="30" customHeight="1">
      <c r="F576" s="167" t="s">
        <v>856</v>
      </c>
      <c r="G576" s="164"/>
      <c r="H576" s="164"/>
      <c r="I576" s="161"/>
      <c r="J576" s="428"/>
      <c r="K576" s="429"/>
      <c r="L576" s="429"/>
      <c r="M576" s="429"/>
      <c r="N576" s="429"/>
      <c r="O576" s="429"/>
      <c r="P576" s="429"/>
      <c r="Q576" s="429"/>
      <c r="R576" s="429"/>
      <c r="S576" s="429"/>
      <c r="T576" s="429"/>
      <c r="U576" s="429"/>
      <c r="V576" s="430"/>
      <c r="W576" s="428"/>
      <c r="X576" s="429"/>
      <c r="Y576" s="429"/>
      <c r="Z576" s="429"/>
      <c r="AA576" s="429"/>
      <c r="AB576" s="429"/>
      <c r="AC576" s="429"/>
      <c r="AD576" s="429"/>
      <c r="AE576" s="429"/>
      <c r="AF576" s="429"/>
      <c r="AG576" s="429"/>
      <c r="AH576" s="429"/>
      <c r="AI576" s="429"/>
      <c r="AJ576" s="429"/>
      <c r="AK576" s="430"/>
    </row>
    <row r="577" spans="6:37" ht="30" customHeight="1">
      <c r="F577" s="167" t="s">
        <v>857</v>
      </c>
      <c r="G577" s="164"/>
      <c r="H577" s="164"/>
      <c r="I577" s="161"/>
      <c r="J577" s="428"/>
      <c r="K577" s="429"/>
      <c r="L577" s="429"/>
      <c r="M577" s="429"/>
      <c r="N577" s="429"/>
      <c r="O577" s="429"/>
      <c r="P577" s="429"/>
      <c r="Q577" s="429"/>
      <c r="R577" s="429"/>
      <c r="S577" s="429"/>
      <c r="T577" s="429"/>
      <c r="U577" s="429"/>
      <c r="V577" s="430"/>
      <c r="W577" s="428"/>
      <c r="X577" s="429"/>
      <c r="Y577" s="429"/>
      <c r="Z577" s="429"/>
      <c r="AA577" s="429"/>
      <c r="AB577" s="429"/>
      <c r="AC577" s="429"/>
      <c r="AD577" s="429"/>
      <c r="AE577" s="429"/>
      <c r="AF577" s="429"/>
      <c r="AG577" s="429"/>
      <c r="AH577" s="429"/>
      <c r="AI577" s="429"/>
      <c r="AJ577" s="429"/>
      <c r="AK577" s="430"/>
    </row>
    <row r="578" spans="6:37" ht="30" customHeight="1">
      <c r="F578" s="167" t="s">
        <v>858</v>
      </c>
      <c r="G578" s="164"/>
      <c r="H578" s="164"/>
      <c r="I578" s="161"/>
      <c r="J578" s="417" t="s">
        <v>83</v>
      </c>
      <c r="K578" s="418"/>
      <c r="L578" s="418"/>
      <c r="M578" s="418"/>
      <c r="N578" s="418"/>
      <c r="O578" s="418"/>
      <c r="P578" s="418"/>
      <c r="Q578" s="418"/>
      <c r="R578" s="418"/>
      <c r="S578" s="418"/>
      <c r="T578" s="418"/>
      <c r="U578" s="418"/>
      <c r="V578" s="419"/>
      <c r="W578" s="417" t="s">
        <v>84</v>
      </c>
      <c r="X578" s="418"/>
      <c r="Y578" s="418"/>
      <c r="Z578" s="418"/>
      <c r="AA578" s="418"/>
      <c r="AB578" s="418"/>
      <c r="AC578" s="418"/>
      <c r="AD578" s="418"/>
      <c r="AE578" s="418"/>
      <c r="AF578" s="418"/>
      <c r="AG578" s="418"/>
      <c r="AH578" s="418"/>
      <c r="AI578" s="418"/>
      <c r="AJ578" s="418"/>
      <c r="AK578" s="419"/>
    </row>
    <row r="579" spans="6:37" ht="30" customHeight="1">
      <c r="F579" s="167" t="s">
        <v>859</v>
      </c>
      <c r="G579" s="164"/>
      <c r="H579" s="164"/>
      <c r="I579" s="161"/>
      <c r="J579" s="417" t="s">
        <v>83</v>
      </c>
      <c r="K579" s="418"/>
      <c r="L579" s="418"/>
      <c r="M579" s="418"/>
      <c r="N579" s="418"/>
      <c r="O579" s="418"/>
      <c r="P579" s="418"/>
      <c r="Q579" s="418"/>
      <c r="R579" s="418"/>
      <c r="S579" s="418"/>
      <c r="T579" s="418"/>
      <c r="U579" s="418"/>
      <c r="V579" s="419"/>
      <c r="W579" s="414" t="s">
        <v>85</v>
      </c>
      <c r="X579" s="415"/>
      <c r="Y579" s="415"/>
      <c r="Z579" s="415"/>
      <c r="AA579" s="415"/>
      <c r="AB579" s="415"/>
      <c r="AC579" s="415"/>
      <c r="AD579" s="415"/>
      <c r="AE579" s="415"/>
      <c r="AF579" s="415"/>
      <c r="AG579" s="415"/>
      <c r="AH579" s="415"/>
      <c r="AI579" s="415"/>
      <c r="AJ579" s="415"/>
      <c r="AK579" s="416"/>
    </row>
    <row r="582" spans="2:30" ht="15" customHeight="1">
      <c r="B582" s="1" t="s">
        <v>712</v>
      </c>
      <c r="D582" s="1" t="s">
        <v>464</v>
      </c>
      <c r="E582" s="1" t="s">
        <v>465</v>
      </c>
      <c r="F582" s="1" t="s">
        <v>468</v>
      </c>
      <c r="G582" s="1" t="s">
        <v>469</v>
      </c>
      <c r="H582" s="1" t="s">
        <v>43</v>
      </c>
      <c r="I582" s="1" t="s">
        <v>484</v>
      </c>
      <c r="J582" s="1" t="s">
        <v>572</v>
      </c>
      <c r="K582" s="1" t="s">
        <v>44</v>
      </c>
      <c r="L582" s="1" t="s">
        <v>25</v>
      </c>
      <c r="M582" s="1" t="s">
        <v>732</v>
      </c>
      <c r="N582" s="1" t="s">
        <v>710</v>
      </c>
      <c r="O582" s="1" t="s">
        <v>26</v>
      </c>
      <c r="P582" s="1" t="s">
        <v>29</v>
      </c>
      <c r="Q582" s="1" t="s">
        <v>880</v>
      </c>
      <c r="R582" s="1" t="s">
        <v>708</v>
      </c>
      <c r="S582" s="1" t="s">
        <v>593</v>
      </c>
      <c r="T582" s="1" t="s">
        <v>390</v>
      </c>
      <c r="U582" s="1" t="s">
        <v>42</v>
      </c>
      <c r="V582" s="1" t="s">
        <v>852</v>
      </c>
      <c r="W582" s="1" t="s">
        <v>626</v>
      </c>
      <c r="X582" s="1" t="s">
        <v>577</v>
      </c>
      <c r="Y582" s="1" t="s">
        <v>41</v>
      </c>
      <c r="Z582" s="1" t="s">
        <v>42</v>
      </c>
      <c r="AA582" s="1" t="s">
        <v>789</v>
      </c>
      <c r="AB582" s="1" t="s">
        <v>423</v>
      </c>
      <c r="AC582" s="1" t="s">
        <v>802</v>
      </c>
      <c r="AD582" s="1" t="s">
        <v>684</v>
      </c>
    </row>
    <row r="583" spans="3:11" ht="15" customHeight="1">
      <c r="C583" s="1" t="s">
        <v>482</v>
      </c>
      <c r="E583" s="1" t="s">
        <v>449</v>
      </c>
      <c r="F583" s="1" t="s">
        <v>450</v>
      </c>
      <c r="G583" s="1" t="s">
        <v>451</v>
      </c>
      <c r="H583" s="1" t="s">
        <v>452</v>
      </c>
      <c r="I583" s="1" t="s">
        <v>42</v>
      </c>
      <c r="J583" s="1" t="s">
        <v>464</v>
      </c>
      <c r="K583" s="1" t="s">
        <v>465</v>
      </c>
    </row>
    <row r="584" spans="6:37" ht="15" customHeight="1">
      <c r="F584" s="422" t="s">
        <v>634</v>
      </c>
      <c r="G584" s="423"/>
      <c r="H584" s="423"/>
      <c r="I584" s="423"/>
      <c r="J584" s="423"/>
      <c r="K584" s="423"/>
      <c r="L584" s="424"/>
      <c r="M584" s="167" t="s">
        <v>32</v>
      </c>
      <c r="N584" s="164"/>
      <c r="O584" s="164"/>
      <c r="P584" s="164"/>
      <c r="Q584" s="161"/>
      <c r="R584" s="167" t="s">
        <v>795</v>
      </c>
      <c r="S584" s="164"/>
      <c r="T584" s="164"/>
      <c r="U584" s="164"/>
      <c r="V584" s="161"/>
      <c r="W584" s="167" t="s">
        <v>33</v>
      </c>
      <c r="X584" s="164"/>
      <c r="Y584" s="164"/>
      <c r="Z584" s="164"/>
      <c r="AA584" s="161"/>
      <c r="AB584" s="167" t="s">
        <v>840</v>
      </c>
      <c r="AC584" s="164"/>
      <c r="AD584" s="164"/>
      <c r="AE584" s="164"/>
      <c r="AF584" s="161"/>
      <c r="AG584" s="167" t="s">
        <v>34</v>
      </c>
      <c r="AH584" s="164"/>
      <c r="AI584" s="164"/>
      <c r="AJ584" s="164"/>
      <c r="AK584" s="161"/>
    </row>
    <row r="585" spans="6:37" ht="30" customHeight="1">
      <c r="F585" s="494" t="s">
        <v>806</v>
      </c>
      <c r="G585" s="495"/>
      <c r="H585" s="495"/>
      <c r="I585" s="495"/>
      <c r="J585" s="495"/>
      <c r="K585" s="495"/>
      <c r="L585" s="496"/>
      <c r="M585" s="484"/>
      <c r="N585" s="485"/>
      <c r="O585" s="485"/>
      <c r="P585" s="485"/>
      <c r="Q585" s="486"/>
      <c r="R585" s="487"/>
      <c r="S585" s="488"/>
      <c r="T585" s="488"/>
      <c r="U585" s="86" t="s">
        <v>798</v>
      </c>
      <c r="V585" s="80"/>
      <c r="W585" s="481"/>
      <c r="X585" s="482"/>
      <c r="Y585" s="482"/>
      <c r="Z585" s="482"/>
      <c r="AA585" s="483"/>
      <c r="AB585" s="481"/>
      <c r="AC585" s="482"/>
      <c r="AD585" s="482"/>
      <c r="AE585" s="482"/>
      <c r="AF585" s="483"/>
      <c r="AG585" s="481"/>
      <c r="AH585" s="482"/>
      <c r="AI585" s="482"/>
      <c r="AJ585" s="482"/>
      <c r="AK585" s="483"/>
    </row>
    <row r="586" spans="6:37" ht="44.25" customHeight="1">
      <c r="F586" s="475" t="s">
        <v>807</v>
      </c>
      <c r="G586" s="476"/>
      <c r="H586" s="476"/>
      <c r="I586" s="476"/>
      <c r="J586" s="476"/>
      <c r="K586" s="476"/>
      <c r="L586" s="477"/>
      <c r="M586" s="484" t="s">
        <v>116</v>
      </c>
      <c r="N586" s="485"/>
      <c r="O586" s="485"/>
      <c r="P586" s="485"/>
      <c r="Q586" s="486"/>
      <c r="R586" s="497" t="s">
        <v>112</v>
      </c>
      <c r="S586" s="498"/>
      <c r="T586" s="498"/>
      <c r="U586" s="86" t="s">
        <v>798</v>
      </c>
      <c r="V586" s="80"/>
      <c r="W586" s="481"/>
      <c r="X586" s="482"/>
      <c r="Y586" s="482"/>
      <c r="Z586" s="482"/>
      <c r="AA586" s="483"/>
      <c r="AB586" s="481" t="s">
        <v>86</v>
      </c>
      <c r="AC586" s="482"/>
      <c r="AD586" s="482"/>
      <c r="AE586" s="482"/>
      <c r="AF586" s="483"/>
      <c r="AG586" s="481" t="s">
        <v>117</v>
      </c>
      <c r="AH586" s="482"/>
      <c r="AI586" s="482"/>
      <c r="AJ586" s="482"/>
      <c r="AK586" s="483"/>
    </row>
    <row r="587" spans="6:37" ht="30" customHeight="1">
      <c r="F587" s="494" t="s">
        <v>30</v>
      </c>
      <c r="G587" s="495"/>
      <c r="H587" s="495"/>
      <c r="I587" s="495"/>
      <c r="J587" s="495"/>
      <c r="K587" s="495"/>
      <c r="L587" s="496"/>
      <c r="M587" s="484"/>
      <c r="N587" s="485"/>
      <c r="O587" s="485"/>
      <c r="P587" s="485"/>
      <c r="Q587" s="486"/>
      <c r="R587" s="487"/>
      <c r="S587" s="488"/>
      <c r="T587" s="488"/>
      <c r="U587" s="86" t="s">
        <v>798</v>
      </c>
      <c r="V587" s="80"/>
      <c r="W587" s="481"/>
      <c r="X587" s="482"/>
      <c r="Y587" s="482"/>
      <c r="Z587" s="482"/>
      <c r="AA587" s="483"/>
      <c r="AB587" s="481"/>
      <c r="AC587" s="482"/>
      <c r="AD587" s="482"/>
      <c r="AE587" s="482"/>
      <c r="AF587" s="483"/>
      <c r="AG587" s="481"/>
      <c r="AH587" s="482"/>
      <c r="AI587" s="482"/>
      <c r="AJ587" s="482"/>
      <c r="AK587" s="483"/>
    </row>
    <row r="588" spans="6:37" ht="45" customHeight="1">
      <c r="F588" s="494" t="s">
        <v>809</v>
      </c>
      <c r="G588" s="495"/>
      <c r="H588" s="495"/>
      <c r="I588" s="495"/>
      <c r="J588" s="495"/>
      <c r="K588" s="495"/>
      <c r="L588" s="496"/>
      <c r="M588" s="484" t="s">
        <v>113</v>
      </c>
      <c r="N588" s="485"/>
      <c r="O588" s="485"/>
      <c r="P588" s="485"/>
      <c r="Q588" s="486"/>
      <c r="R588" s="489" t="s">
        <v>114</v>
      </c>
      <c r="S588" s="490"/>
      <c r="T588" s="490"/>
      <c r="U588" s="86" t="s">
        <v>798</v>
      </c>
      <c r="V588" s="80"/>
      <c r="W588" s="481"/>
      <c r="X588" s="482"/>
      <c r="Y588" s="482"/>
      <c r="Z588" s="482"/>
      <c r="AA588" s="483"/>
      <c r="AB588" s="481" t="s">
        <v>86</v>
      </c>
      <c r="AC588" s="482"/>
      <c r="AD588" s="482"/>
      <c r="AE588" s="482"/>
      <c r="AF588" s="483"/>
      <c r="AG588" s="481" t="s">
        <v>158</v>
      </c>
      <c r="AH588" s="482"/>
      <c r="AI588" s="482"/>
      <c r="AJ588" s="482"/>
      <c r="AK588" s="483"/>
    </row>
    <row r="589" spans="6:37" ht="30" customHeight="1">
      <c r="F589" s="494" t="s">
        <v>810</v>
      </c>
      <c r="G589" s="495"/>
      <c r="H589" s="495"/>
      <c r="I589" s="495"/>
      <c r="J589" s="495"/>
      <c r="K589" s="495"/>
      <c r="L589" s="496"/>
      <c r="M589" s="484"/>
      <c r="N589" s="485"/>
      <c r="O589" s="485"/>
      <c r="P589" s="485"/>
      <c r="Q589" s="486"/>
      <c r="R589" s="487"/>
      <c r="S589" s="488"/>
      <c r="T589" s="488"/>
      <c r="U589" s="86" t="s">
        <v>798</v>
      </c>
      <c r="V589" s="80"/>
      <c r="W589" s="481"/>
      <c r="X589" s="482"/>
      <c r="Y589" s="482"/>
      <c r="Z589" s="482"/>
      <c r="AA589" s="483"/>
      <c r="AB589" s="481"/>
      <c r="AC589" s="482"/>
      <c r="AD589" s="482"/>
      <c r="AE589" s="482"/>
      <c r="AF589" s="483"/>
      <c r="AG589" s="481"/>
      <c r="AH589" s="482"/>
      <c r="AI589" s="482"/>
      <c r="AJ589" s="482"/>
      <c r="AK589" s="483"/>
    </row>
    <row r="590" spans="6:37" ht="40.5" customHeight="1">
      <c r="F590" s="494" t="s">
        <v>31</v>
      </c>
      <c r="G590" s="495"/>
      <c r="H590" s="495"/>
      <c r="I590" s="495"/>
      <c r="J590" s="495"/>
      <c r="K590" s="495"/>
      <c r="L590" s="496"/>
      <c r="M590" s="484" t="s">
        <v>116</v>
      </c>
      <c r="N590" s="485"/>
      <c r="O590" s="485"/>
      <c r="P590" s="485"/>
      <c r="Q590" s="486"/>
      <c r="R590" s="497" t="s">
        <v>115</v>
      </c>
      <c r="S590" s="498"/>
      <c r="T590" s="498"/>
      <c r="U590" s="86" t="s">
        <v>798</v>
      </c>
      <c r="V590" s="80"/>
      <c r="W590" s="481"/>
      <c r="X590" s="482"/>
      <c r="Y590" s="482"/>
      <c r="Z590" s="482"/>
      <c r="AA590" s="483"/>
      <c r="AB590" s="481" t="s">
        <v>86</v>
      </c>
      <c r="AC590" s="482"/>
      <c r="AD590" s="482"/>
      <c r="AE590" s="482"/>
      <c r="AF590" s="483"/>
      <c r="AG590" s="481" t="s">
        <v>117</v>
      </c>
      <c r="AH590" s="482"/>
      <c r="AI590" s="482"/>
      <c r="AJ590" s="482"/>
      <c r="AK590" s="483"/>
    </row>
    <row r="591" spans="6:37" ht="53.25" customHeight="1">
      <c r="F591" s="422" t="s">
        <v>635</v>
      </c>
      <c r="G591" s="423"/>
      <c r="H591" s="423"/>
      <c r="I591" s="423"/>
      <c r="J591" s="423"/>
      <c r="K591" s="423"/>
      <c r="L591" s="424"/>
      <c r="M591" s="484" t="s">
        <v>1113</v>
      </c>
      <c r="N591" s="485"/>
      <c r="O591" s="485"/>
      <c r="P591" s="485"/>
      <c r="Q591" s="486"/>
      <c r="R591" s="499" t="s">
        <v>1114</v>
      </c>
      <c r="S591" s="500"/>
      <c r="T591" s="500"/>
      <c r="U591" s="86" t="s">
        <v>798</v>
      </c>
      <c r="V591" s="80"/>
      <c r="W591" s="491"/>
      <c r="X591" s="492"/>
      <c r="Y591" s="492"/>
      <c r="Z591" s="492"/>
      <c r="AA591" s="493"/>
      <c r="AB591" s="491"/>
      <c r="AC591" s="492"/>
      <c r="AD591" s="492"/>
      <c r="AE591" s="492"/>
      <c r="AF591" s="493"/>
      <c r="AG591" s="491"/>
      <c r="AH591" s="492"/>
      <c r="AI591" s="492"/>
      <c r="AJ591" s="492"/>
      <c r="AK591" s="493"/>
    </row>
    <row r="592" spans="6:11" ht="12.75" customHeight="1">
      <c r="F592" s="1" t="s">
        <v>51</v>
      </c>
      <c r="G592" s="1" t="s">
        <v>403</v>
      </c>
      <c r="H592" s="1" t="s">
        <v>437</v>
      </c>
      <c r="I592" s="1" t="s">
        <v>880</v>
      </c>
      <c r="J592" s="1" t="s">
        <v>881</v>
      </c>
      <c r="K592" s="1" t="s">
        <v>52</v>
      </c>
    </row>
    <row r="593" spans="7:37" s="9" customFormat="1" ht="12.75" customHeight="1">
      <c r="G593" s="9" t="s">
        <v>66</v>
      </c>
      <c r="I593" s="9" t="s">
        <v>593</v>
      </c>
      <c r="J593" s="9" t="s">
        <v>390</v>
      </c>
      <c r="K593" s="9" t="s">
        <v>546</v>
      </c>
      <c r="L593" s="9" t="s">
        <v>416</v>
      </c>
      <c r="M593" s="9" t="s">
        <v>26</v>
      </c>
      <c r="N593" s="9" t="s">
        <v>40</v>
      </c>
      <c r="O593" s="9" t="s">
        <v>895</v>
      </c>
      <c r="P593" s="9" t="s">
        <v>398</v>
      </c>
      <c r="Q593" s="9" t="s">
        <v>35</v>
      </c>
      <c r="R593" s="9" t="s">
        <v>593</v>
      </c>
      <c r="S593" s="9" t="s">
        <v>390</v>
      </c>
      <c r="T593" s="9" t="s">
        <v>895</v>
      </c>
      <c r="U593" s="9" t="s">
        <v>36</v>
      </c>
      <c r="V593" s="9" t="s">
        <v>394</v>
      </c>
      <c r="W593" s="9" t="s">
        <v>593</v>
      </c>
      <c r="X593" s="9" t="s">
        <v>390</v>
      </c>
      <c r="Y593" s="9" t="s">
        <v>895</v>
      </c>
      <c r="Z593" s="9" t="s">
        <v>400</v>
      </c>
      <c r="AA593" s="9" t="s">
        <v>401</v>
      </c>
      <c r="AB593" s="9" t="s">
        <v>593</v>
      </c>
      <c r="AC593" s="9" t="s">
        <v>390</v>
      </c>
      <c r="AD593" s="9" t="s">
        <v>895</v>
      </c>
      <c r="AE593" s="9" t="s">
        <v>41</v>
      </c>
      <c r="AF593" s="9" t="s">
        <v>42</v>
      </c>
      <c r="AG593" s="9" t="s">
        <v>463</v>
      </c>
      <c r="AH593" s="9" t="s">
        <v>42</v>
      </c>
      <c r="AI593" s="9" t="s">
        <v>431</v>
      </c>
      <c r="AJ593" s="9" t="s">
        <v>430</v>
      </c>
      <c r="AK593" s="9" t="s">
        <v>43</v>
      </c>
    </row>
    <row r="594" spans="8:14" s="9" customFormat="1" ht="12.75" customHeight="1">
      <c r="H594" s="9" t="s">
        <v>403</v>
      </c>
      <c r="I594" s="9" t="s">
        <v>437</v>
      </c>
      <c r="J594" s="9" t="s">
        <v>44</v>
      </c>
      <c r="K594" s="9" t="s">
        <v>25</v>
      </c>
      <c r="L594" s="9" t="s">
        <v>45</v>
      </c>
      <c r="M594" s="9" t="s">
        <v>46</v>
      </c>
      <c r="N594" s="9" t="s">
        <v>47</v>
      </c>
    </row>
    <row r="595" spans="7:37" s="9" customFormat="1" ht="12.75" customHeight="1">
      <c r="G595" s="9" t="s">
        <v>48</v>
      </c>
      <c r="I595" s="9" t="s">
        <v>686</v>
      </c>
      <c r="J595" s="9" t="s">
        <v>37</v>
      </c>
      <c r="K595" s="9" t="s">
        <v>390</v>
      </c>
      <c r="L595" s="9" t="s">
        <v>393</v>
      </c>
      <c r="M595" s="9" t="s">
        <v>42</v>
      </c>
      <c r="N595" s="9" t="s">
        <v>37</v>
      </c>
      <c r="O595" s="9" t="s">
        <v>424</v>
      </c>
      <c r="P595" s="9" t="s">
        <v>468</v>
      </c>
      <c r="Q595" s="9" t="s">
        <v>469</v>
      </c>
      <c r="R595" s="9" t="s">
        <v>49</v>
      </c>
      <c r="S595" s="9" t="s">
        <v>50</v>
      </c>
      <c r="T595" s="9" t="s">
        <v>25</v>
      </c>
      <c r="U595" s="9" t="s">
        <v>457</v>
      </c>
      <c r="V595" s="9" t="s">
        <v>479</v>
      </c>
      <c r="W595" s="9" t="s">
        <v>26</v>
      </c>
      <c r="X595" s="9" t="s">
        <v>40</v>
      </c>
      <c r="Y595" s="9" t="s">
        <v>895</v>
      </c>
      <c r="Z595" s="9" t="s">
        <v>390</v>
      </c>
      <c r="AA595" s="9" t="s">
        <v>852</v>
      </c>
      <c r="AB595" s="9" t="s">
        <v>42</v>
      </c>
      <c r="AC595" s="9" t="s">
        <v>435</v>
      </c>
      <c r="AD595" s="9" t="s">
        <v>26</v>
      </c>
      <c r="AE595" s="9" t="s">
        <v>686</v>
      </c>
      <c r="AF595" s="9" t="s">
        <v>37</v>
      </c>
      <c r="AG595" s="9" t="s">
        <v>390</v>
      </c>
      <c r="AH595" s="9" t="s">
        <v>393</v>
      </c>
      <c r="AI595" s="9" t="s">
        <v>26</v>
      </c>
      <c r="AJ595" s="9" t="s">
        <v>38</v>
      </c>
      <c r="AK595" s="9" t="s">
        <v>434</v>
      </c>
    </row>
    <row r="596" spans="8:27" s="9" customFormat="1" ht="12.75" customHeight="1">
      <c r="H596" s="9" t="s">
        <v>44</v>
      </c>
      <c r="I596" s="9" t="s">
        <v>25</v>
      </c>
      <c r="J596" s="9" t="s">
        <v>852</v>
      </c>
      <c r="K596" s="9" t="s">
        <v>43</v>
      </c>
      <c r="L596" s="9" t="s">
        <v>51</v>
      </c>
      <c r="N596" s="9" t="s">
        <v>52</v>
      </c>
      <c r="O596" s="9" t="s">
        <v>528</v>
      </c>
      <c r="P596" s="9" t="s">
        <v>616</v>
      </c>
      <c r="Q596" s="9" t="s">
        <v>530</v>
      </c>
      <c r="R596" s="9" t="s">
        <v>46</v>
      </c>
      <c r="S596" s="9" t="s">
        <v>53</v>
      </c>
      <c r="T596" s="9" t="s">
        <v>54</v>
      </c>
      <c r="U596" s="9" t="s">
        <v>403</v>
      </c>
      <c r="V596" s="9" t="s">
        <v>437</v>
      </c>
      <c r="W596" s="9" t="s">
        <v>44</v>
      </c>
      <c r="X596" s="9" t="s">
        <v>25</v>
      </c>
      <c r="Y596" s="9" t="s">
        <v>45</v>
      </c>
      <c r="Z596" s="9" t="s">
        <v>46</v>
      </c>
      <c r="AA596" s="9" t="s">
        <v>47</v>
      </c>
    </row>
    <row r="597" spans="7:26" s="9" customFormat="1" ht="12.75" customHeight="1">
      <c r="G597" s="9" t="s">
        <v>55</v>
      </c>
      <c r="I597" s="9" t="s">
        <v>39</v>
      </c>
      <c r="J597" s="9" t="s">
        <v>880</v>
      </c>
      <c r="K597" s="9" t="s">
        <v>435</v>
      </c>
      <c r="L597" s="9" t="s">
        <v>26</v>
      </c>
      <c r="M597" s="9" t="s">
        <v>40</v>
      </c>
      <c r="N597" s="9" t="s">
        <v>895</v>
      </c>
      <c r="O597" s="9" t="s">
        <v>593</v>
      </c>
      <c r="P597" s="9" t="s">
        <v>390</v>
      </c>
      <c r="Q597" s="9" t="s">
        <v>661</v>
      </c>
      <c r="R597" s="9" t="s">
        <v>393</v>
      </c>
      <c r="S597" s="9" t="s">
        <v>43</v>
      </c>
      <c r="T597" s="9" t="s">
        <v>403</v>
      </c>
      <c r="U597" s="9" t="s">
        <v>437</v>
      </c>
      <c r="V597" s="9" t="s">
        <v>44</v>
      </c>
      <c r="W597" s="9" t="s">
        <v>25</v>
      </c>
      <c r="X597" s="9" t="s">
        <v>45</v>
      </c>
      <c r="Y597" s="9" t="s">
        <v>46</v>
      </c>
      <c r="Z597" s="9" t="s">
        <v>47</v>
      </c>
    </row>
    <row r="599" spans="3:11" ht="15" customHeight="1">
      <c r="C599" s="1" t="s">
        <v>561</v>
      </c>
      <c r="E599" s="1" t="s">
        <v>593</v>
      </c>
      <c r="F599" s="1" t="s">
        <v>594</v>
      </c>
      <c r="G599" s="1" t="s">
        <v>595</v>
      </c>
      <c r="H599" s="1" t="s">
        <v>564</v>
      </c>
      <c r="I599" s="1" t="s">
        <v>393</v>
      </c>
      <c r="J599" s="1"/>
      <c r="K599" s="1"/>
    </row>
    <row r="600" spans="6:37" ht="15" customHeight="1">
      <c r="F600" s="422" t="s">
        <v>634</v>
      </c>
      <c r="G600" s="423"/>
      <c r="H600" s="423"/>
      <c r="I600" s="423"/>
      <c r="J600" s="423"/>
      <c r="K600" s="423"/>
      <c r="L600" s="424"/>
      <c r="M600" s="167" t="s">
        <v>32</v>
      </c>
      <c r="N600" s="164"/>
      <c r="O600" s="164"/>
      <c r="P600" s="164"/>
      <c r="Q600" s="161"/>
      <c r="R600" s="167" t="s">
        <v>795</v>
      </c>
      <c r="S600" s="164"/>
      <c r="T600" s="164"/>
      <c r="U600" s="164"/>
      <c r="V600" s="161"/>
      <c r="W600" s="167" t="s">
        <v>33</v>
      </c>
      <c r="X600" s="164"/>
      <c r="Y600" s="164"/>
      <c r="Z600" s="164"/>
      <c r="AA600" s="161"/>
      <c r="AB600" s="167" t="s">
        <v>840</v>
      </c>
      <c r="AC600" s="164"/>
      <c r="AD600" s="164"/>
      <c r="AE600" s="164"/>
      <c r="AF600" s="161"/>
      <c r="AG600" s="167" t="s">
        <v>34</v>
      </c>
      <c r="AH600" s="164"/>
      <c r="AI600" s="164"/>
      <c r="AJ600" s="164"/>
      <c r="AK600" s="161"/>
    </row>
    <row r="601" spans="6:37" ht="104.25" customHeight="1">
      <c r="F601" s="494" t="s">
        <v>811</v>
      </c>
      <c r="G601" s="495"/>
      <c r="H601" s="495"/>
      <c r="I601" s="495"/>
      <c r="J601" s="495"/>
      <c r="K601" s="495"/>
      <c r="L601" s="496"/>
      <c r="M601" s="484" t="s">
        <v>1116</v>
      </c>
      <c r="N601" s="485"/>
      <c r="O601" s="485"/>
      <c r="P601" s="485"/>
      <c r="Q601" s="486"/>
      <c r="R601" s="501" t="s">
        <v>118</v>
      </c>
      <c r="S601" s="502"/>
      <c r="T601" s="502"/>
      <c r="U601" s="86" t="s">
        <v>798</v>
      </c>
      <c r="V601" s="80"/>
      <c r="W601" s="481" t="s">
        <v>119</v>
      </c>
      <c r="X601" s="482"/>
      <c r="Y601" s="482"/>
      <c r="Z601" s="482"/>
      <c r="AA601" s="483"/>
      <c r="AB601" s="481" t="s">
        <v>123</v>
      </c>
      <c r="AC601" s="482"/>
      <c r="AD601" s="482"/>
      <c r="AE601" s="482"/>
      <c r="AF601" s="483"/>
      <c r="AG601" s="481" t="s">
        <v>1117</v>
      </c>
      <c r="AH601" s="482"/>
      <c r="AI601" s="482"/>
      <c r="AJ601" s="482"/>
      <c r="AK601" s="483"/>
    </row>
    <row r="602" spans="6:37" ht="45" customHeight="1">
      <c r="F602" s="494" t="s">
        <v>812</v>
      </c>
      <c r="G602" s="495"/>
      <c r="H602" s="495"/>
      <c r="I602" s="495"/>
      <c r="J602" s="495"/>
      <c r="K602" s="495"/>
      <c r="L602" s="496"/>
      <c r="M602" s="484" t="s">
        <v>1115</v>
      </c>
      <c r="N602" s="485"/>
      <c r="O602" s="485"/>
      <c r="P602" s="485"/>
      <c r="Q602" s="486"/>
      <c r="R602" s="501" t="s">
        <v>120</v>
      </c>
      <c r="S602" s="502"/>
      <c r="T602" s="502"/>
      <c r="U602" s="86" t="s">
        <v>798</v>
      </c>
      <c r="V602" s="80"/>
      <c r="W602" s="481"/>
      <c r="X602" s="482"/>
      <c r="Y602" s="482"/>
      <c r="Z602" s="482"/>
      <c r="AA602" s="483"/>
      <c r="AB602" s="481" t="s">
        <v>86</v>
      </c>
      <c r="AC602" s="482"/>
      <c r="AD602" s="482"/>
      <c r="AE602" s="482"/>
      <c r="AF602" s="483"/>
      <c r="AG602" s="481" t="s">
        <v>121</v>
      </c>
      <c r="AH602" s="482"/>
      <c r="AI602" s="482"/>
      <c r="AJ602" s="482"/>
      <c r="AK602" s="483"/>
    </row>
    <row r="603" spans="6:37" ht="40.5" customHeight="1">
      <c r="F603" s="494" t="s">
        <v>813</v>
      </c>
      <c r="G603" s="495"/>
      <c r="H603" s="495"/>
      <c r="I603" s="495"/>
      <c r="J603" s="495"/>
      <c r="K603" s="495"/>
      <c r="L603" s="496"/>
      <c r="M603" s="484" t="s">
        <v>113</v>
      </c>
      <c r="N603" s="485"/>
      <c r="O603" s="485"/>
      <c r="P603" s="485"/>
      <c r="Q603" s="486"/>
      <c r="R603" s="503" t="s">
        <v>122</v>
      </c>
      <c r="S603" s="504"/>
      <c r="T603" s="504"/>
      <c r="U603" s="86" t="s">
        <v>798</v>
      </c>
      <c r="V603" s="80"/>
      <c r="W603" s="481"/>
      <c r="X603" s="482"/>
      <c r="Y603" s="482"/>
      <c r="Z603" s="482"/>
      <c r="AA603" s="483"/>
      <c r="AB603" s="481" t="s">
        <v>86</v>
      </c>
      <c r="AC603" s="482"/>
      <c r="AD603" s="482"/>
      <c r="AE603" s="482"/>
      <c r="AF603" s="483"/>
      <c r="AG603" s="481" t="s">
        <v>159</v>
      </c>
      <c r="AH603" s="482"/>
      <c r="AI603" s="482"/>
      <c r="AJ603" s="482"/>
      <c r="AK603" s="483"/>
    </row>
    <row r="604" spans="6:37" ht="30" customHeight="1">
      <c r="F604" s="494" t="s">
        <v>67</v>
      </c>
      <c r="G604" s="495"/>
      <c r="H604" s="495"/>
      <c r="I604" s="495"/>
      <c r="J604" s="495"/>
      <c r="K604" s="495"/>
      <c r="L604" s="496"/>
      <c r="M604" s="484"/>
      <c r="N604" s="485"/>
      <c r="O604" s="485"/>
      <c r="P604" s="485"/>
      <c r="Q604" s="486"/>
      <c r="R604" s="487"/>
      <c r="S604" s="488"/>
      <c r="T604" s="488"/>
      <c r="U604" s="86" t="s">
        <v>798</v>
      </c>
      <c r="V604" s="80"/>
      <c r="W604" s="481"/>
      <c r="X604" s="482"/>
      <c r="Y604" s="482"/>
      <c r="Z604" s="482"/>
      <c r="AA604" s="483"/>
      <c r="AB604" s="481"/>
      <c r="AC604" s="482"/>
      <c r="AD604" s="482"/>
      <c r="AE604" s="482"/>
      <c r="AF604" s="483"/>
      <c r="AG604" s="481"/>
      <c r="AH604" s="482"/>
      <c r="AI604" s="482"/>
      <c r="AJ604" s="482"/>
      <c r="AK604" s="483"/>
    </row>
    <row r="605" spans="6:37" ht="102" customHeight="1">
      <c r="F605" s="422" t="s">
        <v>635</v>
      </c>
      <c r="G605" s="423"/>
      <c r="H605" s="423"/>
      <c r="I605" s="423"/>
      <c r="J605" s="423"/>
      <c r="K605" s="423"/>
      <c r="L605" s="424"/>
      <c r="M605" s="484" t="s">
        <v>1118</v>
      </c>
      <c r="N605" s="485"/>
      <c r="O605" s="485"/>
      <c r="P605" s="485"/>
      <c r="Q605" s="486"/>
      <c r="R605" s="508" t="s">
        <v>1119</v>
      </c>
      <c r="S605" s="509"/>
      <c r="T605" s="509"/>
      <c r="U605" s="86" t="s">
        <v>798</v>
      </c>
      <c r="V605" s="80"/>
      <c r="W605" s="505"/>
      <c r="X605" s="506"/>
      <c r="Y605" s="506"/>
      <c r="Z605" s="506"/>
      <c r="AA605" s="507"/>
      <c r="AB605" s="505"/>
      <c r="AC605" s="506"/>
      <c r="AD605" s="506"/>
      <c r="AE605" s="506"/>
      <c r="AF605" s="507"/>
      <c r="AG605" s="505"/>
      <c r="AH605" s="506"/>
      <c r="AI605" s="506"/>
      <c r="AJ605" s="506"/>
      <c r="AK605" s="507"/>
    </row>
    <row r="606" spans="6:11" ht="12" customHeight="1">
      <c r="F606" s="1" t="s">
        <v>51</v>
      </c>
      <c r="G606" s="1" t="s">
        <v>403</v>
      </c>
      <c r="H606" s="1" t="s">
        <v>437</v>
      </c>
      <c r="I606" s="1" t="s">
        <v>880</v>
      </c>
      <c r="J606" s="1" t="s">
        <v>881</v>
      </c>
      <c r="K606" s="1" t="s">
        <v>52</v>
      </c>
    </row>
    <row r="607" spans="7:37" s="9" customFormat="1" ht="12" customHeight="1">
      <c r="G607" s="9" t="s">
        <v>66</v>
      </c>
      <c r="I607" s="9" t="s">
        <v>593</v>
      </c>
      <c r="J607" s="9" t="s">
        <v>390</v>
      </c>
      <c r="K607" s="9" t="s">
        <v>546</v>
      </c>
      <c r="L607" s="9" t="s">
        <v>416</v>
      </c>
      <c r="M607" s="9" t="s">
        <v>26</v>
      </c>
      <c r="N607" s="9" t="s">
        <v>40</v>
      </c>
      <c r="O607" s="9" t="s">
        <v>895</v>
      </c>
      <c r="P607" s="9" t="s">
        <v>398</v>
      </c>
      <c r="Q607" s="9" t="s">
        <v>35</v>
      </c>
      <c r="R607" s="9" t="s">
        <v>593</v>
      </c>
      <c r="S607" s="9" t="s">
        <v>390</v>
      </c>
      <c r="T607" s="9" t="s">
        <v>895</v>
      </c>
      <c r="U607" s="9" t="s">
        <v>36</v>
      </c>
      <c r="V607" s="9" t="s">
        <v>394</v>
      </c>
      <c r="W607" s="9" t="s">
        <v>593</v>
      </c>
      <c r="X607" s="9" t="s">
        <v>390</v>
      </c>
      <c r="Y607" s="9" t="s">
        <v>895</v>
      </c>
      <c r="Z607" s="9" t="s">
        <v>400</v>
      </c>
      <c r="AA607" s="9" t="s">
        <v>401</v>
      </c>
      <c r="AB607" s="9" t="s">
        <v>593</v>
      </c>
      <c r="AC607" s="9" t="s">
        <v>390</v>
      </c>
      <c r="AD607" s="9" t="s">
        <v>895</v>
      </c>
      <c r="AE607" s="9" t="s">
        <v>41</v>
      </c>
      <c r="AF607" s="9" t="s">
        <v>42</v>
      </c>
      <c r="AG607" s="9" t="s">
        <v>463</v>
      </c>
      <c r="AH607" s="9" t="s">
        <v>42</v>
      </c>
      <c r="AI607" s="9" t="s">
        <v>431</v>
      </c>
      <c r="AJ607" s="9" t="s">
        <v>430</v>
      </c>
      <c r="AK607" s="9" t="s">
        <v>43</v>
      </c>
    </row>
    <row r="608" spans="8:14" s="9" customFormat="1" ht="12" customHeight="1">
      <c r="H608" s="9" t="s">
        <v>403</v>
      </c>
      <c r="I608" s="9" t="s">
        <v>437</v>
      </c>
      <c r="J608" s="9" t="s">
        <v>44</v>
      </c>
      <c r="K608" s="9" t="s">
        <v>25</v>
      </c>
      <c r="L608" s="9" t="s">
        <v>45</v>
      </c>
      <c r="M608" s="9" t="s">
        <v>46</v>
      </c>
      <c r="N608" s="9" t="s">
        <v>47</v>
      </c>
    </row>
    <row r="609" spans="7:37" s="9" customFormat="1" ht="12" customHeight="1">
      <c r="G609" s="9" t="s">
        <v>48</v>
      </c>
      <c r="I609" s="9" t="s">
        <v>686</v>
      </c>
      <c r="J609" s="9" t="s">
        <v>37</v>
      </c>
      <c r="K609" s="9" t="s">
        <v>390</v>
      </c>
      <c r="L609" s="9" t="s">
        <v>393</v>
      </c>
      <c r="M609" s="9" t="s">
        <v>42</v>
      </c>
      <c r="N609" s="9" t="s">
        <v>37</v>
      </c>
      <c r="O609" s="9" t="s">
        <v>424</v>
      </c>
      <c r="P609" s="9" t="s">
        <v>468</v>
      </c>
      <c r="Q609" s="9" t="s">
        <v>469</v>
      </c>
      <c r="R609" s="9" t="s">
        <v>49</v>
      </c>
      <c r="S609" s="9" t="s">
        <v>50</v>
      </c>
      <c r="T609" s="9" t="s">
        <v>25</v>
      </c>
      <c r="U609" s="9" t="s">
        <v>457</v>
      </c>
      <c r="V609" s="9" t="s">
        <v>479</v>
      </c>
      <c r="W609" s="9" t="s">
        <v>26</v>
      </c>
      <c r="X609" s="9" t="s">
        <v>40</v>
      </c>
      <c r="Y609" s="9" t="s">
        <v>895</v>
      </c>
      <c r="Z609" s="9" t="s">
        <v>390</v>
      </c>
      <c r="AA609" s="9" t="s">
        <v>852</v>
      </c>
      <c r="AB609" s="9" t="s">
        <v>42</v>
      </c>
      <c r="AC609" s="9" t="s">
        <v>435</v>
      </c>
      <c r="AD609" s="9" t="s">
        <v>26</v>
      </c>
      <c r="AE609" s="9" t="s">
        <v>686</v>
      </c>
      <c r="AF609" s="9" t="s">
        <v>37</v>
      </c>
      <c r="AG609" s="9" t="s">
        <v>390</v>
      </c>
      <c r="AH609" s="9" t="s">
        <v>393</v>
      </c>
      <c r="AI609" s="9" t="s">
        <v>26</v>
      </c>
      <c r="AJ609" s="9" t="s">
        <v>38</v>
      </c>
      <c r="AK609" s="9" t="s">
        <v>434</v>
      </c>
    </row>
    <row r="610" spans="8:27" s="9" customFormat="1" ht="12" customHeight="1">
      <c r="H610" s="9" t="s">
        <v>44</v>
      </c>
      <c r="I610" s="9" t="s">
        <v>25</v>
      </c>
      <c r="J610" s="9" t="s">
        <v>852</v>
      </c>
      <c r="K610" s="9" t="s">
        <v>43</v>
      </c>
      <c r="L610" s="9" t="s">
        <v>51</v>
      </c>
      <c r="N610" s="9" t="s">
        <v>52</v>
      </c>
      <c r="O610" s="9" t="s">
        <v>528</v>
      </c>
      <c r="P610" s="9" t="s">
        <v>616</v>
      </c>
      <c r="Q610" s="9" t="s">
        <v>530</v>
      </c>
      <c r="R610" s="9" t="s">
        <v>46</v>
      </c>
      <c r="S610" s="9" t="s">
        <v>53</v>
      </c>
      <c r="T610" s="9" t="s">
        <v>54</v>
      </c>
      <c r="U610" s="9" t="s">
        <v>403</v>
      </c>
      <c r="V610" s="9" t="s">
        <v>437</v>
      </c>
      <c r="W610" s="9" t="s">
        <v>44</v>
      </c>
      <c r="X610" s="9" t="s">
        <v>25</v>
      </c>
      <c r="Y610" s="9" t="s">
        <v>45</v>
      </c>
      <c r="Z610" s="9" t="s">
        <v>46</v>
      </c>
      <c r="AA610" s="9" t="s">
        <v>47</v>
      </c>
    </row>
    <row r="611" spans="7:26" s="9" customFormat="1" ht="12" customHeight="1">
      <c r="G611" s="9" t="s">
        <v>55</v>
      </c>
      <c r="I611" s="9" t="s">
        <v>39</v>
      </c>
      <c r="J611" s="9" t="s">
        <v>880</v>
      </c>
      <c r="K611" s="9" t="s">
        <v>435</v>
      </c>
      <c r="L611" s="9" t="s">
        <v>26</v>
      </c>
      <c r="M611" s="9" t="s">
        <v>40</v>
      </c>
      <c r="N611" s="9" t="s">
        <v>895</v>
      </c>
      <c r="O611" s="9" t="s">
        <v>593</v>
      </c>
      <c r="P611" s="9" t="s">
        <v>390</v>
      </c>
      <c r="Q611" s="9" t="s">
        <v>661</v>
      </c>
      <c r="R611" s="9" t="s">
        <v>393</v>
      </c>
      <c r="S611" s="9" t="s">
        <v>43</v>
      </c>
      <c r="T611" s="9" t="s">
        <v>403</v>
      </c>
      <c r="U611" s="9" t="s">
        <v>437</v>
      </c>
      <c r="V611" s="9" t="s">
        <v>44</v>
      </c>
      <c r="W611" s="9" t="s">
        <v>25</v>
      </c>
      <c r="X611" s="9" t="s">
        <v>45</v>
      </c>
      <c r="Y611" s="9" t="s">
        <v>46</v>
      </c>
      <c r="Z611" s="9" t="s">
        <v>47</v>
      </c>
    </row>
    <row r="612" ht="12" customHeight="1"/>
    <row r="615" ht="15" customHeight="1">
      <c r="I615" s="10"/>
    </row>
    <row r="616" ht="15" customHeight="1">
      <c r="H616" s="10"/>
    </row>
    <row r="617" ht="15" customHeight="1">
      <c r="H617" s="10"/>
    </row>
  </sheetData>
  <sheetProtection formatCells="0"/>
  <mergeCells count="1273">
    <mergeCell ref="AG602:AK602"/>
    <mergeCell ref="AB600:AF600"/>
    <mergeCell ref="AG600:AK600"/>
    <mergeCell ref="F585:L585"/>
    <mergeCell ref="AG601:AK601"/>
    <mergeCell ref="F601:L601"/>
    <mergeCell ref="M601:Q601"/>
    <mergeCell ref="R601:T601"/>
    <mergeCell ref="W601:AA601"/>
    <mergeCell ref="F600:L600"/>
    <mergeCell ref="M600:Q600"/>
    <mergeCell ref="R600:V600"/>
    <mergeCell ref="W600:AA600"/>
    <mergeCell ref="F575:I575"/>
    <mergeCell ref="F588:L588"/>
    <mergeCell ref="F589:L589"/>
    <mergeCell ref="M589:Q589"/>
    <mergeCell ref="R589:T589"/>
    <mergeCell ref="W589:AA589"/>
    <mergeCell ref="W576:AK576"/>
    <mergeCell ref="AB585:AF585"/>
    <mergeCell ref="AG585:AK585"/>
    <mergeCell ref="R586:T586"/>
    <mergeCell ref="W574:AK574"/>
    <mergeCell ref="J575:V575"/>
    <mergeCell ref="W575:AK575"/>
    <mergeCell ref="F584:L584"/>
    <mergeCell ref="M584:Q584"/>
    <mergeCell ref="R584:V584"/>
    <mergeCell ref="W584:AA584"/>
    <mergeCell ref="AB584:AF584"/>
    <mergeCell ref="J578:V578"/>
    <mergeCell ref="W578:AK578"/>
    <mergeCell ref="AH554:AI554"/>
    <mergeCell ref="F555:M555"/>
    <mergeCell ref="N555:O555"/>
    <mergeCell ref="R555:S555"/>
    <mergeCell ref="V555:W555"/>
    <mergeCell ref="Z555:AA555"/>
    <mergeCell ref="AD555:AE555"/>
    <mergeCell ref="AH555:AI555"/>
    <mergeCell ref="AD553:AG553"/>
    <mergeCell ref="F554:M554"/>
    <mergeCell ref="N554:O554"/>
    <mergeCell ref="R554:S554"/>
    <mergeCell ref="V554:W554"/>
    <mergeCell ref="Z554:AA554"/>
    <mergeCell ref="AD554:AE554"/>
    <mergeCell ref="N553:Q553"/>
    <mergeCell ref="R553:U553"/>
    <mergeCell ref="V553:Y553"/>
    <mergeCell ref="Z553:AC553"/>
    <mergeCell ref="F542:I542"/>
    <mergeCell ref="J542:AK542"/>
    <mergeCell ref="F543:I543"/>
    <mergeCell ref="J543:V543"/>
    <mergeCell ref="W543:AK543"/>
    <mergeCell ref="F546:I546"/>
    <mergeCell ref="J546:V546"/>
    <mergeCell ref="W546:AK546"/>
    <mergeCell ref="AH513:AI513"/>
    <mergeCell ref="N514:O514"/>
    <mergeCell ref="R514:S514"/>
    <mergeCell ref="V514:W514"/>
    <mergeCell ref="Z514:AA514"/>
    <mergeCell ref="AD514:AE514"/>
    <mergeCell ref="AH514:AI514"/>
    <mergeCell ref="N513:O513"/>
    <mergeCell ref="R513:S513"/>
    <mergeCell ref="V513:W513"/>
    <mergeCell ref="Z513:AA513"/>
    <mergeCell ref="F511:M512"/>
    <mergeCell ref="N511:AG511"/>
    <mergeCell ref="F513:M514"/>
    <mergeCell ref="AD513:AE513"/>
    <mergeCell ref="AH511:AK512"/>
    <mergeCell ref="N512:Q512"/>
    <mergeCell ref="R512:U512"/>
    <mergeCell ref="V512:Y512"/>
    <mergeCell ref="Z512:AC512"/>
    <mergeCell ref="AD512:AG512"/>
    <mergeCell ref="R495:S495"/>
    <mergeCell ref="W495:X495"/>
    <mergeCell ref="AB495:AC495"/>
    <mergeCell ref="AG495:AH495"/>
    <mergeCell ref="W493:AA493"/>
    <mergeCell ref="W489:AK489"/>
    <mergeCell ref="F490:I490"/>
    <mergeCell ref="AB494:AC494"/>
    <mergeCell ref="AG494:AH494"/>
    <mergeCell ref="W494:X494"/>
    <mergeCell ref="F494:F496"/>
    <mergeCell ref="R494:S494"/>
    <mergeCell ref="AG496:AH496"/>
    <mergeCell ref="G495:L495"/>
    <mergeCell ref="AB465:AD465"/>
    <mergeCell ref="AG465:AI465"/>
    <mergeCell ref="F465:F467"/>
    <mergeCell ref="AB493:AF493"/>
    <mergeCell ref="AG493:AK493"/>
    <mergeCell ref="F489:I489"/>
    <mergeCell ref="J489:V489"/>
    <mergeCell ref="F493:L493"/>
    <mergeCell ref="M493:Q493"/>
    <mergeCell ref="R493:V493"/>
    <mergeCell ref="G465:L465"/>
    <mergeCell ref="M465:O465"/>
    <mergeCell ref="R465:T465"/>
    <mergeCell ref="W465:Y465"/>
    <mergeCell ref="AG447:AI447"/>
    <mergeCell ref="F464:L464"/>
    <mergeCell ref="G449:L449"/>
    <mergeCell ref="F450:F455"/>
    <mergeCell ref="G450:L450"/>
    <mergeCell ref="M464:Q464"/>
    <mergeCell ref="R464:V464"/>
    <mergeCell ref="W464:AA464"/>
    <mergeCell ref="AB464:AF464"/>
    <mergeCell ref="AG464:AK464"/>
    <mergeCell ref="F422:I422"/>
    <mergeCell ref="J422:V422"/>
    <mergeCell ref="W422:AK422"/>
    <mergeCell ref="J423:V423"/>
    <mergeCell ref="W423:AK423"/>
    <mergeCell ref="F423:I423"/>
    <mergeCell ref="J421:AK421"/>
    <mergeCell ref="F414:I414"/>
    <mergeCell ref="J414:V414"/>
    <mergeCell ref="W414:AK414"/>
    <mergeCell ref="F415:I415"/>
    <mergeCell ref="J415:V415"/>
    <mergeCell ref="W415:AK415"/>
    <mergeCell ref="F403:I403"/>
    <mergeCell ref="J403:V403"/>
    <mergeCell ref="W403:AK403"/>
    <mergeCell ref="J404:V404"/>
    <mergeCell ref="W404:AK404"/>
    <mergeCell ref="F404:I404"/>
    <mergeCell ref="J402:AK402"/>
    <mergeCell ref="F395:I395"/>
    <mergeCell ref="J395:V395"/>
    <mergeCell ref="W395:AK395"/>
    <mergeCell ref="F396:I396"/>
    <mergeCell ref="J396:V396"/>
    <mergeCell ref="W396:AK396"/>
    <mergeCell ref="F384:I384"/>
    <mergeCell ref="J384:V384"/>
    <mergeCell ref="W384:AK384"/>
    <mergeCell ref="J394:V394"/>
    <mergeCell ref="W394:AK394"/>
    <mergeCell ref="F394:I394"/>
    <mergeCell ref="F392:I392"/>
    <mergeCell ref="J392:AK392"/>
    <mergeCell ref="F393:I393"/>
    <mergeCell ref="J393:V393"/>
    <mergeCell ref="W367:AK367"/>
    <mergeCell ref="F367:I367"/>
    <mergeCell ref="F383:I383"/>
    <mergeCell ref="J383:AK383"/>
    <mergeCell ref="F379:I379"/>
    <mergeCell ref="J379:V379"/>
    <mergeCell ref="W379:AK379"/>
    <mergeCell ref="F380:I380"/>
    <mergeCell ref="J380:V380"/>
    <mergeCell ref="W380:AK380"/>
    <mergeCell ref="F365:I365"/>
    <mergeCell ref="J365:AK365"/>
    <mergeCell ref="F354:K354"/>
    <mergeCell ref="L354:AD354"/>
    <mergeCell ref="AE354:AK354"/>
    <mergeCell ref="V333:W333"/>
    <mergeCell ref="F353:K353"/>
    <mergeCell ref="L353:AD353"/>
    <mergeCell ref="AE353:AK353"/>
    <mergeCell ref="F352:K352"/>
    <mergeCell ref="L352:AD352"/>
    <mergeCell ref="AE352:AK352"/>
    <mergeCell ref="H336:M336"/>
    <mergeCell ref="N336:Q336"/>
    <mergeCell ref="AH328:AI328"/>
    <mergeCell ref="N329:O329"/>
    <mergeCell ref="R329:S329"/>
    <mergeCell ref="V329:W329"/>
    <mergeCell ref="Z329:AA329"/>
    <mergeCell ref="AD329:AE329"/>
    <mergeCell ref="AH329:AI329"/>
    <mergeCell ref="N328:O328"/>
    <mergeCell ref="R328:S328"/>
    <mergeCell ref="AH326:AK327"/>
    <mergeCell ref="N327:Q327"/>
    <mergeCell ref="R327:U327"/>
    <mergeCell ref="V327:Y327"/>
    <mergeCell ref="Z327:AC327"/>
    <mergeCell ref="AD327:AG327"/>
    <mergeCell ref="N323:P323"/>
    <mergeCell ref="Z323:AB323"/>
    <mergeCell ref="F326:M327"/>
    <mergeCell ref="N326:AG326"/>
    <mergeCell ref="F306:R306"/>
    <mergeCell ref="S306:U306"/>
    <mergeCell ref="V306:AH306"/>
    <mergeCell ref="AI306:AK306"/>
    <mergeCell ref="F301:J301"/>
    <mergeCell ref="K301:AK301"/>
    <mergeCell ref="F305:U305"/>
    <mergeCell ref="V305:AK305"/>
    <mergeCell ref="F302:J302"/>
    <mergeCell ref="K302:AK302"/>
    <mergeCell ref="F294:M294"/>
    <mergeCell ref="K300:Q300"/>
    <mergeCell ref="T300:Z300"/>
    <mergeCell ref="N293:R293"/>
    <mergeCell ref="U293:AK293"/>
    <mergeCell ref="N294:R294"/>
    <mergeCell ref="U294:AK294"/>
    <mergeCell ref="F292:H293"/>
    <mergeCell ref="I292:M292"/>
    <mergeCell ref="I293:M293"/>
    <mergeCell ref="F229:T229"/>
    <mergeCell ref="U229:W229"/>
    <mergeCell ref="Z229:AK229"/>
    <mergeCell ref="U292:AK292"/>
    <mergeCell ref="N292:R292"/>
    <mergeCell ref="F290:M290"/>
    <mergeCell ref="N290:T290"/>
    <mergeCell ref="U290:AK290"/>
    <mergeCell ref="F291:M291"/>
    <mergeCell ref="N291:R291"/>
    <mergeCell ref="F587:L587"/>
    <mergeCell ref="F586:L586"/>
    <mergeCell ref="AB586:AF586"/>
    <mergeCell ref="F208:L208"/>
    <mergeCell ref="M208:N208"/>
    <mergeCell ref="Q208:R208"/>
    <mergeCell ref="U208:W208"/>
    <mergeCell ref="F228:T228"/>
    <mergeCell ref="U228:Y228"/>
    <mergeCell ref="Z228:AK228"/>
    <mergeCell ref="V332:W332"/>
    <mergeCell ref="AD332:AE332"/>
    <mergeCell ref="M438:V438"/>
    <mergeCell ref="M434:V434"/>
    <mergeCell ref="W434:AD434"/>
    <mergeCell ref="AE434:AK434"/>
    <mergeCell ref="Z333:AA333"/>
    <mergeCell ref="AH333:AI333"/>
    <mergeCell ref="AD333:AE333"/>
    <mergeCell ref="N333:O333"/>
    <mergeCell ref="F36:M36"/>
    <mergeCell ref="O36:S36"/>
    <mergeCell ref="W36:AA36"/>
    <mergeCell ref="AE36:AI36"/>
    <mergeCell ref="F41:M41"/>
    <mergeCell ref="O41:S41"/>
    <mergeCell ref="W41:AA41"/>
    <mergeCell ref="AE41:AI41"/>
    <mergeCell ref="F40:M40"/>
    <mergeCell ref="O40:S40"/>
    <mergeCell ref="W40:AA40"/>
    <mergeCell ref="AE40:AI40"/>
    <mergeCell ref="F605:L605"/>
    <mergeCell ref="M605:Q605"/>
    <mergeCell ref="R605:T605"/>
    <mergeCell ref="W605:AA605"/>
    <mergeCell ref="AB605:AF605"/>
    <mergeCell ref="W438:AD438"/>
    <mergeCell ref="AE438:AK438"/>
    <mergeCell ref="AG605:AK605"/>
    <mergeCell ref="AB603:AF603"/>
    <mergeCell ref="AG446:AK446"/>
    <mergeCell ref="W447:Y447"/>
    <mergeCell ref="W446:AA446"/>
    <mergeCell ref="AB446:AF446"/>
    <mergeCell ref="AB447:AD447"/>
    <mergeCell ref="AG603:AK603"/>
    <mergeCell ref="F604:L604"/>
    <mergeCell ref="M604:Q604"/>
    <mergeCell ref="R604:T604"/>
    <mergeCell ref="W604:AA604"/>
    <mergeCell ref="AB604:AF604"/>
    <mergeCell ref="AG604:AK604"/>
    <mergeCell ref="F603:L603"/>
    <mergeCell ref="M603:Q603"/>
    <mergeCell ref="R603:T603"/>
    <mergeCell ref="W603:AA603"/>
    <mergeCell ref="AB601:AF601"/>
    <mergeCell ref="F602:L602"/>
    <mergeCell ref="M602:Q602"/>
    <mergeCell ref="W602:AA602"/>
    <mergeCell ref="AB602:AF602"/>
    <mergeCell ref="R602:T602"/>
    <mergeCell ref="AB589:AF589"/>
    <mergeCell ref="AG589:AK589"/>
    <mergeCell ref="AB590:AF590"/>
    <mergeCell ref="AG590:AK590"/>
    <mergeCell ref="AB591:AF591"/>
    <mergeCell ref="AG591:AK591"/>
    <mergeCell ref="F590:L590"/>
    <mergeCell ref="M590:Q590"/>
    <mergeCell ref="R590:T590"/>
    <mergeCell ref="W590:AA590"/>
    <mergeCell ref="F591:L591"/>
    <mergeCell ref="M591:Q591"/>
    <mergeCell ref="R591:T591"/>
    <mergeCell ref="W591:AA591"/>
    <mergeCell ref="AG587:AK587"/>
    <mergeCell ref="M588:Q588"/>
    <mergeCell ref="R588:T588"/>
    <mergeCell ref="W588:AA588"/>
    <mergeCell ref="AB588:AF588"/>
    <mergeCell ref="AG588:AK588"/>
    <mergeCell ref="M587:Q587"/>
    <mergeCell ref="R587:T587"/>
    <mergeCell ref="W587:AA587"/>
    <mergeCell ref="AB587:AF587"/>
    <mergeCell ref="AG586:AK586"/>
    <mergeCell ref="F579:I579"/>
    <mergeCell ref="J579:V579"/>
    <mergeCell ref="W579:AK579"/>
    <mergeCell ref="M586:Q586"/>
    <mergeCell ref="W586:AA586"/>
    <mergeCell ref="AG584:AK584"/>
    <mergeCell ref="M585:Q585"/>
    <mergeCell ref="R585:T585"/>
    <mergeCell ref="W585:AA585"/>
    <mergeCell ref="F577:I577"/>
    <mergeCell ref="J577:V577"/>
    <mergeCell ref="W577:AK577"/>
    <mergeCell ref="F578:I578"/>
    <mergeCell ref="F563:M563"/>
    <mergeCell ref="N563:O563"/>
    <mergeCell ref="R563:S563"/>
    <mergeCell ref="F576:I576"/>
    <mergeCell ref="J576:V576"/>
    <mergeCell ref="F573:I573"/>
    <mergeCell ref="J573:AK573"/>
    <mergeCell ref="F574:I574"/>
    <mergeCell ref="J574:V574"/>
    <mergeCell ref="V563:W563"/>
    <mergeCell ref="AD563:AE563"/>
    <mergeCell ref="AH563:AI563"/>
    <mergeCell ref="F562:M562"/>
    <mergeCell ref="N562:O562"/>
    <mergeCell ref="R562:S562"/>
    <mergeCell ref="V562:W562"/>
    <mergeCell ref="Z562:AA562"/>
    <mergeCell ref="AD562:AE562"/>
    <mergeCell ref="AH562:AI562"/>
    <mergeCell ref="Z563:AA563"/>
    <mergeCell ref="AH560:AI560"/>
    <mergeCell ref="F561:M561"/>
    <mergeCell ref="N561:O561"/>
    <mergeCell ref="R561:S561"/>
    <mergeCell ref="V561:W561"/>
    <mergeCell ref="Z561:AA561"/>
    <mergeCell ref="AD561:AE561"/>
    <mergeCell ref="AH561:AI561"/>
    <mergeCell ref="F560:M560"/>
    <mergeCell ref="R560:S560"/>
    <mergeCell ref="V560:W560"/>
    <mergeCell ref="Z560:AA560"/>
    <mergeCell ref="N560:O560"/>
    <mergeCell ref="AD560:AE560"/>
    <mergeCell ref="AD559:AE559"/>
    <mergeCell ref="AH559:AI559"/>
    <mergeCell ref="F558:M558"/>
    <mergeCell ref="N558:O558"/>
    <mergeCell ref="R558:S558"/>
    <mergeCell ref="V558:W558"/>
    <mergeCell ref="Z558:AA558"/>
    <mergeCell ref="AD558:AE558"/>
    <mergeCell ref="AH558:AI558"/>
    <mergeCell ref="F559:M559"/>
    <mergeCell ref="Z557:AA557"/>
    <mergeCell ref="AD557:AE557"/>
    <mergeCell ref="AH557:AI557"/>
    <mergeCell ref="V557:W557"/>
    <mergeCell ref="Z559:AA559"/>
    <mergeCell ref="N559:O559"/>
    <mergeCell ref="R559:S559"/>
    <mergeCell ref="V559:W559"/>
    <mergeCell ref="F556:M556"/>
    <mergeCell ref="R556:S556"/>
    <mergeCell ref="N556:O556"/>
    <mergeCell ref="F557:M557"/>
    <mergeCell ref="N557:O557"/>
    <mergeCell ref="R557:S557"/>
    <mergeCell ref="V556:W556"/>
    <mergeCell ref="Z556:AA556"/>
    <mergeCell ref="AD556:AE556"/>
    <mergeCell ref="F548:I548"/>
    <mergeCell ref="J548:V548"/>
    <mergeCell ref="W548:AK548"/>
    <mergeCell ref="AH556:AI556"/>
    <mergeCell ref="F552:M553"/>
    <mergeCell ref="N552:AG552"/>
    <mergeCell ref="AH552:AK553"/>
    <mergeCell ref="J547:V547"/>
    <mergeCell ref="W547:AK547"/>
    <mergeCell ref="F544:I544"/>
    <mergeCell ref="F545:I545"/>
    <mergeCell ref="J545:V545"/>
    <mergeCell ref="W545:AK545"/>
    <mergeCell ref="J544:V544"/>
    <mergeCell ref="W544:AK544"/>
    <mergeCell ref="F547:I547"/>
    <mergeCell ref="Z531:AA531"/>
    <mergeCell ref="AD531:AE531"/>
    <mergeCell ref="AH531:AI531"/>
    <mergeCell ref="N532:O532"/>
    <mergeCell ref="R532:S532"/>
    <mergeCell ref="V532:W532"/>
    <mergeCell ref="Z532:AA532"/>
    <mergeCell ref="AD532:AE532"/>
    <mergeCell ref="AH532:AI532"/>
    <mergeCell ref="F531:M532"/>
    <mergeCell ref="N531:O531"/>
    <mergeCell ref="R531:S531"/>
    <mergeCell ref="V531:W531"/>
    <mergeCell ref="Z529:AA529"/>
    <mergeCell ref="AD529:AE529"/>
    <mergeCell ref="AH529:AI529"/>
    <mergeCell ref="N530:O530"/>
    <mergeCell ref="R530:S530"/>
    <mergeCell ref="V530:W530"/>
    <mergeCell ref="Z530:AA530"/>
    <mergeCell ref="AD530:AE530"/>
    <mergeCell ref="AH530:AI530"/>
    <mergeCell ref="F529:M530"/>
    <mergeCell ref="N529:O529"/>
    <mergeCell ref="R529:S529"/>
    <mergeCell ref="V529:W529"/>
    <mergeCell ref="Z527:AA527"/>
    <mergeCell ref="AD527:AE527"/>
    <mergeCell ref="AH527:AI527"/>
    <mergeCell ref="N528:O528"/>
    <mergeCell ref="R528:S528"/>
    <mergeCell ref="V528:W528"/>
    <mergeCell ref="Z528:AA528"/>
    <mergeCell ref="AD528:AE528"/>
    <mergeCell ref="AH528:AI528"/>
    <mergeCell ref="F527:M528"/>
    <mergeCell ref="N527:O527"/>
    <mergeCell ref="R527:S527"/>
    <mergeCell ref="V527:W527"/>
    <mergeCell ref="Z525:AA525"/>
    <mergeCell ref="AD525:AE525"/>
    <mergeCell ref="AH525:AI525"/>
    <mergeCell ref="N526:O526"/>
    <mergeCell ref="R526:S526"/>
    <mergeCell ref="V526:W526"/>
    <mergeCell ref="Z526:AA526"/>
    <mergeCell ref="AD526:AE526"/>
    <mergeCell ref="AH526:AI526"/>
    <mergeCell ref="F525:M526"/>
    <mergeCell ref="N525:O525"/>
    <mergeCell ref="R525:S525"/>
    <mergeCell ref="V525:W525"/>
    <mergeCell ref="Z523:AA523"/>
    <mergeCell ref="AD523:AE523"/>
    <mergeCell ref="AH523:AI523"/>
    <mergeCell ref="N524:O524"/>
    <mergeCell ref="R524:S524"/>
    <mergeCell ref="V524:W524"/>
    <mergeCell ref="Z524:AA524"/>
    <mergeCell ref="AD524:AE524"/>
    <mergeCell ref="AH524:AI524"/>
    <mergeCell ref="F523:M524"/>
    <mergeCell ref="N523:O523"/>
    <mergeCell ref="R523:S523"/>
    <mergeCell ref="V523:W523"/>
    <mergeCell ref="Z521:AA521"/>
    <mergeCell ref="AD521:AE521"/>
    <mergeCell ref="AH521:AI521"/>
    <mergeCell ref="N522:O522"/>
    <mergeCell ref="R522:S522"/>
    <mergeCell ref="V522:W522"/>
    <mergeCell ref="Z522:AA522"/>
    <mergeCell ref="AD522:AE522"/>
    <mergeCell ref="AH522:AI522"/>
    <mergeCell ref="F521:M522"/>
    <mergeCell ref="N521:O521"/>
    <mergeCell ref="R521:S521"/>
    <mergeCell ref="V521:W521"/>
    <mergeCell ref="Z519:AA519"/>
    <mergeCell ref="AD519:AE519"/>
    <mergeCell ref="AH519:AI519"/>
    <mergeCell ref="N520:O520"/>
    <mergeCell ref="R520:S520"/>
    <mergeCell ref="V520:W520"/>
    <mergeCell ref="Z520:AA520"/>
    <mergeCell ref="AD520:AE520"/>
    <mergeCell ref="AH520:AI520"/>
    <mergeCell ref="F519:M520"/>
    <mergeCell ref="N519:O519"/>
    <mergeCell ref="R519:S519"/>
    <mergeCell ref="V519:W519"/>
    <mergeCell ref="Z517:AA517"/>
    <mergeCell ref="AD517:AE517"/>
    <mergeCell ref="AH517:AI517"/>
    <mergeCell ref="N518:O518"/>
    <mergeCell ref="R518:S518"/>
    <mergeCell ref="V518:W518"/>
    <mergeCell ref="Z518:AA518"/>
    <mergeCell ref="AD518:AE518"/>
    <mergeCell ref="AH518:AI518"/>
    <mergeCell ref="F517:M518"/>
    <mergeCell ref="N517:O517"/>
    <mergeCell ref="R517:S517"/>
    <mergeCell ref="V517:W517"/>
    <mergeCell ref="Z515:AA515"/>
    <mergeCell ref="AD515:AE515"/>
    <mergeCell ref="AH515:AI515"/>
    <mergeCell ref="N516:O516"/>
    <mergeCell ref="R516:S516"/>
    <mergeCell ref="V516:W516"/>
    <mergeCell ref="Z516:AA516"/>
    <mergeCell ref="AD516:AE516"/>
    <mergeCell ref="AH516:AI516"/>
    <mergeCell ref="F515:M516"/>
    <mergeCell ref="N515:O515"/>
    <mergeCell ref="R515:S515"/>
    <mergeCell ref="V515:W515"/>
    <mergeCell ref="W499:X499"/>
    <mergeCell ref="AB499:AC499"/>
    <mergeCell ref="AG502:AH502"/>
    <mergeCell ref="W500:X500"/>
    <mergeCell ref="AB500:AC500"/>
    <mergeCell ref="AG500:AH500"/>
    <mergeCell ref="AG501:AH501"/>
    <mergeCell ref="W501:X501"/>
    <mergeCell ref="AB501:AC501"/>
    <mergeCell ref="W502:X502"/>
    <mergeCell ref="G498:L498"/>
    <mergeCell ref="M498:N498"/>
    <mergeCell ref="J490:V490"/>
    <mergeCell ref="W490:AK490"/>
    <mergeCell ref="W497:X497"/>
    <mergeCell ref="AB497:AC497"/>
    <mergeCell ref="AG497:AH497"/>
    <mergeCell ref="G494:L494"/>
    <mergeCell ref="M494:N494"/>
    <mergeCell ref="R498:S498"/>
    <mergeCell ref="G496:L496"/>
    <mergeCell ref="F487:I487"/>
    <mergeCell ref="J487:V487"/>
    <mergeCell ref="W487:AK487"/>
    <mergeCell ref="F488:I488"/>
    <mergeCell ref="J488:V488"/>
    <mergeCell ref="W488:AK488"/>
    <mergeCell ref="M495:N495"/>
    <mergeCell ref="M496:N496"/>
    <mergeCell ref="R496:S496"/>
    <mergeCell ref="F486:I486"/>
    <mergeCell ref="F484:I484"/>
    <mergeCell ref="M471:O471"/>
    <mergeCell ref="R471:T471"/>
    <mergeCell ref="J484:AK484"/>
    <mergeCell ref="F485:I485"/>
    <mergeCell ref="J485:V485"/>
    <mergeCell ref="W485:AK485"/>
    <mergeCell ref="J486:V486"/>
    <mergeCell ref="W486:AK486"/>
    <mergeCell ref="AG471:AI471"/>
    <mergeCell ref="W469:Y469"/>
    <mergeCell ref="AB469:AD469"/>
    <mergeCell ref="AG469:AI469"/>
    <mergeCell ref="AG470:AI470"/>
    <mergeCell ref="W470:Y470"/>
    <mergeCell ref="AB470:AD470"/>
    <mergeCell ref="W471:Y471"/>
    <mergeCell ref="AB471:AD471"/>
    <mergeCell ref="M470:O470"/>
    <mergeCell ref="R470:T470"/>
    <mergeCell ref="AG468:AI468"/>
    <mergeCell ref="AG467:AI467"/>
    <mergeCell ref="AB467:AD467"/>
    <mergeCell ref="W467:Y467"/>
    <mergeCell ref="W468:Y468"/>
    <mergeCell ref="AB468:AD468"/>
    <mergeCell ref="M468:O468"/>
    <mergeCell ref="R468:T468"/>
    <mergeCell ref="M469:O469"/>
    <mergeCell ref="R469:T469"/>
    <mergeCell ref="AG466:AI466"/>
    <mergeCell ref="W466:Y466"/>
    <mergeCell ref="AB466:AD466"/>
    <mergeCell ref="G466:L466"/>
    <mergeCell ref="M466:O466"/>
    <mergeCell ref="R466:T466"/>
    <mergeCell ref="G467:L467"/>
    <mergeCell ref="M467:O467"/>
    <mergeCell ref="R467:T467"/>
    <mergeCell ref="W452:Y452"/>
    <mergeCell ref="AB452:AD452"/>
    <mergeCell ref="AG452:AI452"/>
    <mergeCell ref="G451:L451"/>
    <mergeCell ref="H452:L452"/>
    <mergeCell ref="M451:O451"/>
    <mergeCell ref="R451:T451"/>
    <mergeCell ref="W451:Y451"/>
    <mergeCell ref="AB451:AD451"/>
    <mergeCell ref="AG451:AI451"/>
    <mergeCell ref="AG450:AI450"/>
    <mergeCell ref="AG449:AI449"/>
    <mergeCell ref="AB449:AD449"/>
    <mergeCell ref="W449:Y449"/>
    <mergeCell ref="M450:O450"/>
    <mergeCell ref="R450:T450"/>
    <mergeCell ref="W450:Y450"/>
    <mergeCell ref="AB450:AD450"/>
    <mergeCell ref="AG448:AI448"/>
    <mergeCell ref="W448:Y448"/>
    <mergeCell ref="AB448:AD448"/>
    <mergeCell ref="G448:L448"/>
    <mergeCell ref="M448:O448"/>
    <mergeCell ref="R448:T448"/>
    <mergeCell ref="M449:O449"/>
    <mergeCell ref="R449:T449"/>
    <mergeCell ref="F446:L446"/>
    <mergeCell ref="W439:AD439"/>
    <mergeCell ref="M439:V439"/>
    <mergeCell ref="M446:Q446"/>
    <mergeCell ref="R446:V446"/>
    <mergeCell ref="G447:L447"/>
    <mergeCell ref="M447:O447"/>
    <mergeCell ref="R447:T447"/>
    <mergeCell ref="AE439:AK439"/>
    <mergeCell ref="M435:V435"/>
    <mergeCell ref="W435:AD435"/>
    <mergeCell ref="AE435:AK435"/>
    <mergeCell ref="M436:V436"/>
    <mergeCell ref="W436:AD436"/>
    <mergeCell ref="AE436:AK436"/>
    <mergeCell ref="M437:V437"/>
    <mergeCell ref="W437:AD437"/>
    <mergeCell ref="AE437:AK437"/>
    <mergeCell ref="M433:V433"/>
    <mergeCell ref="W433:AD433"/>
    <mergeCell ref="AE433:AK433"/>
    <mergeCell ref="F431:L431"/>
    <mergeCell ref="M431:V431"/>
    <mergeCell ref="W431:AD431"/>
    <mergeCell ref="AE431:AK431"/>
    <mergeCell ref="M432:V432"/>
    <mergeCell ref="W432:AD432"/>
    <mergeCell ref="AE432:AK432"/>
    <mergeCell ref="F427:I427"/>
    <mergeCell ref="J427:V427"/>
    <mergeCell ref="W427:AK427"/>
    <mergeCell ref="F425:I425"/>
    <mergeCell ref="J425:V425"/>
    <mergeCell ref="W425:AK425"/>
    <mergeCell ref="F426:I426"/>
    <mergeCell ref="J426:V426"/>
    <mergeCell ref="W426:AK426"/>
    <mergeCell ref="F424:I424"/>
    <mergeCell ref="J424:V424"/>
    <mergeCell ref="W424:AK424"/>
    <mergeCell ref="F416:I416"/>
    <mergeCell ref="J416:V416"/>
    <mergeCell ref="W416:AK416"/>
    <mergeCell ref="F417:I417"/>
    <mergeCell ref="J417:V417"/>
    <mergeCell ref="W417:AK417"/>
    <mergeCell ref="F421:I421"/>
    <mergeCell ref="F413:I413"/>
    <mergeCell ref="F411:I411"/>
    <mergeCell ref="J411:AK411"/>
    <mergeCell ref="F412:I412"/>
    <mergeCell ref="J412:V412"/>
    <mergeCell ref="W412:AK412"/>
    <mergeCell ref="J413:V413"/>
    <mergeCell ref="W413:AK413"/>
    <mergeCell ref="F408:I408"/>
    <mergeCell ref="J408:V408"/>
    <mergeCell ref="W408:AK408"/>
    <mergeCell ref="F406:I406"/>
    <mergeCell ref="J406:V406"/>
    <mergeCell ref="W406:AK406"/>
    <mergeCell ref="F407:I407"/>
    <mergeCell ref="J407:V407"/>
    <mergeCell ref="W407:AK407"/>
    <mergeCell ref="F405:I405"/>
    <mergeCell ref="J405:V405"/>
    <mergeCell ref="W405:AK405"/>
    <mergeCell ref="F397:I397"/>
    <mergeCell ref="J397:V397"/>
    <mergeCell ref="W397:AK397"/>
    <mergeCell ref="F398:I398"/>
    <mergeCell ref="J398:V398"/>
    <mergeCell ref="W398:AK398"/>
    <mergeCell ref="F402:I402"/>
    <mergeCell ref="W393:AK393"/>
    <mergeCell ref="F389:I389"/>
    <mergeCell ref="J389:V389"/>
    <mergeCell ref="W389:AK389"/>
    <mergeCell ref="F387:I387"/>
    <mergeCell ref="J387:V387"/>
    <mergeCell ref="W387:AK387"/>
    <mergeCell ref="F388:I388"/>
    <mergeCell ref="J388:V388"/>
    <mergeCell ref="W388:AK388"/>
    <mergeCell ref="F385:I385"/>
    <mergeCell ref="F386:I386"/>
    <mergeCell ref="J386:V386"/>
    <mergeCell ref="W386:AK386"/>
    <mergeCell ref="J385:V385"/>
    <mergeCell ref="W385:AK385"/>
    <mergeCell ref="F377:I377"/>
    <mergeCell ref="J377:V377"/>
    <mergeCell ref="W377:AK377"/>
    <mergeCell ref="J378:V378"/>
    <mergeCell ref="W378:AK378"/>
    <mergeCell ref="F378:I378"/>
    <mergeCell ref="W370:AK370"/>
    <mergeCell ref="F376:I376"/>
    <mergeCell ref="F374:I374"/>
    <mergeCell ref="F375:I375"/>
    <mergeCell ref="W375:AK375"/>
    <mergeCell ref="J376:V376"/>
    <mergeCell ref="W376:AK376"/>
    <mergeCell ref="J374:AK374"/>
    <mergeCell ref="J375:V375"/>
    <mergeCell ref="W366:AK366"/>
    <mergeCell ref="J367:V367"/>
    <mergeCell ref="F371:I371"/>
    <mergeCell ref="J371:V371"/>
    <mergeCell ref="W371:AK371"/>
    <mergeCell ref="F369:I369"/>
    <mergeCell ref="J369:V369"/>
    <mergeCell ref="W369:AK369"/>
    <mergeCell ref="F370:I370"/>
    <mergeCell ref="J370:V370"/>
    <mergeCell ref="AD331:AE331"/>
    <mergeCell ref="AH331:AI331"/>
    <mergeCell ref="F368:I368"/>
    <mergeCell ref="J368:V368"/>
    <mergeCell ref="W368:AK368"/>
    <mergeCell ref="F355:K355"/>
    <mergeCell ref="L355:AD355"/>
    <mergeCell ref="AE355:AK355"/>
    <mergeCell ref="F366:I366"/>
    <mergeCell ref="J366:V366"/>
    <mergeCell ref="AD328:AE328"/>
    <mergeCell ref="F328:G336"/>
    <mergeCell ref="H328:M328"/>
    <mergeCell ref="H329:M329"/>
    <mergeCell ref="H330:M330"/>
    <mergeCell ref="N330:Q330"/>
    <mergeCell ref="N331:O331"/>
    <mergeCell ref="R331:S331"/>
    <mergeCell ref="V331:W331"/>
    <mergeCell ref="Z331:AA331"/>
    <mergeCell ref="F313:R313"/>
    <mergeCell ref="S313:U314"/>
    <mergeCell ref="V313:AH313"/>
    <mergeCell ref="AH332:AI332"/>
    <mergeCell ref="Z332:AA332"/>
    <mergeCell ref="AI313:AK314"/>
    <mergeCell ref="G314:Q314"/>
    <mergeCell ref="W314:AG314"/>
    <mergeCell ref="V328:W328"/>
    <mergeCell ref="Z328:AA328"/>
    <mergeCell ref="S311:U312"/>
    <mergeCell ref="AI311:AK312"/>
    <mergeCell ref="G312:Q312"/>
    <mergeCell ref="W312:AG312"/>
    <mergeCell ref="F311:R311"/>
    <mergeCell ref="V311:AH311"/>
    <mergeCell ref="F310:R310"/>
    <mergeCell ref="S310:U310"/>
    <mergeCell ref="V310:AH310"/>
    <mergeCell ref="AI310:AK310"/>
    <mergeCell ref="F309:R309"/>
    <mergeCell ref="S309:U309"/>
    <mergeCell ref="V309:AH309"/>
    <mergeCell ref="AI309:AK309"/>
    <mergeCell ref="F308:R308"/>
    <mergeCell ref="S308:U308"/>
    <mergeCell ref="V308:AH308"/>
    <mergeCell ref="AI308:AK308"/>
    <mergeCell ref="F307:R307"/>
    <mergeCell ref="S307:U307"/>
    <mergeCell ref="V307:AH307"/>
    <mergeCell ref="AI307:AK307"/>
    <mergeCell ref="U291:AK291"/>
    <mergeCell ref="F280:L280"/>
    <mergeCell ref="M280:AK280"/>
    <mergeCell ref="F278:L278"/>
    <mergeCell ref="M278:AK278"/>
    <mergeCell ref="F279:L279"/>
    <mergeCell ref="M279:AK279"/>
    <mergeCell ref="F277:L277"/>
    <mergeCell ref="M277:AK277"/>
    <mergeCell ref="F275:L275"/>
    <mergeCell ref="M275:AK275"/>
    <mergeCell ref="F276:L276"/>
    <mergeCell ref="M276:AK276"/>
    <mergeCell ref="F242:T242"/>
    <mergeCell ref="U242:W242"/>
    <mergeCell ref="Z242:AK242"/>
    <mergeCell ref="F240:T240"/>
    <mergeCell ref="U240:W240"/>
    <mergeCell ref="Z240:AK240"/>
    <mergeCell ref="F241:T241"/>
    <mergeCell ref="U241:W241"/>
    <mergeCell ref="Z241:AK241"/>
    <mergeCell ref="F238:T238"/>
    <mergeCell ref="U238:W238"/>
    <mergeCell ref="Z238:AK238"/>
    <mergeCell ref="F239:T239"/>
    <mergeCell ref="U239:W239"/>
    <mergeCell ref="Z239:AK239"/>
    <mergeCell ref="F236:T236"/>
    <mergeCell ref="U236:W236"/>
    <mergeCell ref="Z236:AK236"/>
    <mergeCell ref="F237:T237"/>
    <mergeCell ref="U237:W237"/>
    <mergeCell ref="Z237:AK237"/>
    <mergeCell ref="F234:T234"/>
    <mergeCell ref="U234:W234"/>
    <mergeCell ref="Z234:AK234"/>
    <mergeCell ref="F235:T235"/>
    <mergeCell ref="U235:W235"/>
    <mergeCell ref="Z235:AK235"/>
    <mergeCell ref="F232:T232"/>
    <mergeCell ref="U232:W232"/>
    <mergeCell ref="Z232:AK232"/>
    <mergeCell ref="F233:T233"/>
    <mergeCell ref="U233:W233"/>
    <mergeCell ref="Z233:AK233"/>
    <mergeCell ref="F230:T230"/>
    <mergeCell ref="Z230:AK230"/>
    <mergeCell ref="F231:T231"/>
    <mergeCell ref="U231:W231"/>
    <mergeCell ref="Z231:AK231"/>
    <mergeCell ref="U230:W230"/>
    <mergeCell ref="Z218:AK218"/>
    <mergeCell ref="F219:L219"/>
    <mergeCell ref="M219:N219"/>
    <mergeCell ref="Q219:R219"/>
    <mergeCell ref="U219:W219"/>
    <mergeCell ref="F218:L218"/>
    <mergeCell ref="M218:N218"/>
    <mergeCell ref="Q218:R218"/>
    <mergeCell ref="U218:W218"/>
    <mergeCell ref="Z216:AK216"/>
    <mergeCell ref="F217:L217"/>
    <mergeCell ref="M217:N217"/>
    <mergeCell ref="Q217:R217"/>
    <mergeCell ref="U217:W217"/>
    <mergeCell ref="Z217:AK217"/>
    <mergeCell ref="F216:L216"/>
    <mergeCell ref="M216:N216"/>
    <mergeCell ref="Q216:R216"/>
    <mergeCell ref="U216:W216"/>
    <mergeCell ref="Z214:AK214"/>
    <mergeCell ref="F215:L215"/>
    <mergeCell ref="M215:N215"/>
    <mergeCell ref="Q215:R215"/>
    <mergeCell ref="U215:W215"/>
    <mergeCell ref="Z215:AK215"/>
    <mergeCell ref="F214:L214"/>
    <mergeCell ref="M214:N214"/>
    <mergeCell ref="Q214:R214"/>
    <mergeCell ref="U214:W214"/>
    <mergeCell ref="Z212:AK212"/>
    <mergeCell ref="F213:L213"/>
    <mergeCell ref="M213:N213"/>
    <mergeCell ref="Q213:R213"/>
    <mergeCell ref="U213:W213"/>
    <mergeCell ref="Z213:AK213"/>
    <mergeCell ref="F212:L212"/>
    <mergeCell ref="M212:N212"/>
    <mergeCell ref="Q212:R212"/>
    <mergeCell ref="U212:W212"/>
    <mergeCell ref="Z211:AK211"/>
    <mergeCell ref="F210:L210"/>
    <mergeCell ref="M210:N210"/>
    <mergeCell ref="Q210:R210"/>
    <mergeCell ref="U210:W210"/>
    <mergeCell ref="F211:L211"/>
    <mergeCell ref="M211:N211"/>
    <mergeCell ref="Q211:R211"/>
    <mergeCell ref="U211:W211"/>
    <mergeCell ref="M207:T207"/>
    <mergeCell ref="U207:Y207"/>
    <mergeCell ref="Z207:AK207"/>
    <mergeCell ref="Z210:AK210"/>
    <mergeCell ref="Z208:AK208"/>
    <mergeCell ref="M209:N209"/>
    <mergeCell ref="Q209:R209"/>
    <mergeCell ref="U209:W209"/>
    <mergeCell ref="F447:F449"/>
    <mergeCell ref="S188:X188"/>
    <mergeCell ref="AB188:AF188"/>
    <mergeCell ref="AG188:AJ188"/>
    <mergeCell ref="S189:X189"/>
    <mergeCell ref="AB189:AF189"/>
    <mergeCell ref="AG189:AJ189"/>
    <mergeCell ref="F209:L209"/>
    <mergeCell ref="Z209:AK209"/>
    <mergeCell ref="F207:L207"/>
    <mergeCell ref="S187:X187"/>
    <mergeCell ref="AB187:AF187"/>
    <mergeCell ref="AG187:AJ187"/>
    <mergeCell ref="S184:X184"/>
    <mergeCell ref="AG185:AJ185"/>
    <mergeCell ref="S186:X186"/>
    <mergeCell ref="AB186:AF186"/>
    <mergeCell ref="AG186:AJ186"/>
    <mergeCell ref="AB184:AF184"/>
    <mergeCell ref="S185:X185"/>
    <mergeCell ref="AB185:AF185"/>
    <mergeCell ref="F182:R183"/>
    <mergeCell ref="S182:AA182"/>
    <mergeCell ref="AB182:AK182"/>
    <mergeCell ref="S183:AA183"/>
    <mergeCell ref="AB183:AK183"/>
    <mergeCell ref="AG184:AJ184"/>
    <mergeCell ref="F184:G193"/>
    <mergeCell ref="AG190:AJ190"/>
    <mergeCell ref="S191:X191"/>
    <mergeCell ref="O173:Z173"/>
    <mergeCell ref="AA173:AK173"/>
    <mergeCell ref="K181:Q181"/>
    <mergeCell ref="T181:Z181"/>
    <mergeCell ref="F170:G172"/>
    <mergeCell ref="O170:Z170"/>
    <mergeCell ref="AA170:AK170"/>
    <mergeCell ref="O171:Z171"/>
    <mergeCell ref="AA171:AK171"/>
    <mergeCell ref="O172:Z172"/>
    <mergeCell ref="AA172:AK172"/>
    <mergeCell ref="F153:R153"/>
    <mergeCell ref="S153:AD153"/>
    <mergeCell ref="AE153:AH153"/>
    <mergeCell ref="F169:N169"/>
    <mergeCell ref="AA169:AK169"/>
    <mergeCell ref="AE151:AH151"/>
    <mergeCell ref="S152:V152"/>
    <mergeCell ref="W152:X152"/>
    <mergeCell ref="Y152:AB152"/>
    <mergeCell ref="AC152:AD152"/>
    <mergeCell ref="AE152:AH152"/>
    <mergeCell ref="S151:V151"/>
    <mergeCell ref="W151:X151"/>
    <mergeCell ref="Y151:AB151"/>
    <mergeCell ref="AC151:AD151"/>
    <mergeCell ref="AE149:AH149"/>
    <mergeCell ref="S150:V150"/>
    <mergeCell ref="W150:X150"/>
    <mergeCell ref="Y150:AB150"/>
    <mergeCell ref="AC150:AD150"/>
    <mergeCell ref="AE150:AH150"/>
    <mergeCell ref="W149:X149"/>
    <mergeCell ref="Y149:AB149"/>
    <mergeCell ref="AC149:AD149"/>
    <mergeCell ref="AE147:AH147"/>
    <mergeCell ref="N148:R148"/>
    <mergeCell ref="S148:V148"/>
    <mergeCell ref="W148:X148"/>
    <mergeCell ref="Y148:AB148"/>
    <mergeCell ref="AC148:AD148"/>
    <mergeCell ref="AE148:AH148"/>
    <mergeCell ref="Y146:AB146"/>
    <mergeCell ref="AC146:AD146"/>
    <mergeCell ref="AE146:AH146"/>
    <mergeCell ref="L147:M149"/>
    <mergeCell ref="N147:R147"/>
    <mergeCell ref="S147:V147"/>
    <mergeCell ref="W147:X147"/>
    <mergeCell ref="Y147:AB147"/>
    <mergeCell ref="AC147:AD147"/>
    <mergeCell ref="N149:R149"/>
    <mergeCell ref="Y144:AB144"/>
    <mergeCell ref="AC144:AD144"/>
    <mergeCell ref="AE144:AH144"/>
    <mergeCell ref="H145:K150"/>
    <mergeCell ref="S145:V145"/>
    <mergeCell ref="W145:X145"/>
    <mergeCell ref="Y145:AB145"/>
    <mergeCell ref="AC145:AD145"/>
    <mergeCell ref="AE145:AH145"/>
    <mergeCell ref="S146:V146"/>
    <mergeCell ref="Y142:AB142"/>
    <mergeCell ref="AC142:AD142"/>
    <mergeCell ref="AE142:AH142"/>
    <mergeCell ref="S143:V143"/>
    <mergeCell ref="W143:X143"/>
    <mergeCell ref="Y143:AB143"/>
    <mergeCell ref="AC143:AD143"/>
    <mergeCell ref="AE143:AH143"/>
    <mergeCell ref="F142:G151"/>
    <mergeCell ref="H142:K144"/>
    <mergeCell ref="S142:V142"/>
    <mergeCell ref="W142:X142"/>
    <mergeCell ref="S144:V144"/>
    <mergeCell ref="W144:X144"/>
    <mergeCell ref="W146:X146"/>
    <mergeCell ref="S149:V149"/>
    <mergeCell ref="F140:R141"/>
    <mergeCell ref="S140:AD141"/>
    <mergeCell ref="AE140:AK140"/>
    <mergeCell ref="AE141:AK141"/>
    <mergeCell ref="F112:Q113"/>
    <mergeCell ref="R112:U112"/>
    <mergeCell ref="V112:Y112"/>
    <mergeCell ref="Z112:AC112"/>
    <mergeCell ref="R113:U113"/>
    <mergeCell ref="V113:Y113"/>
    <mergeCell ref="F111:Q111"/>
    <mergeCell ref="R111:U111"/>
    <mergeCell ref="V111:Y111"/>
    <mergeCell ref="Z111:AC111"/>
    <mergeCell ref="F99:N99"/>
    <mergeCell ref="O99:S99"/>
    <mergeCell ref="F100:N100"/>
    <mergeCell ref="O100:S100"/>
    <mergeCell ref="F98:N98"/>
    <mergeCell ref="O98:S98"/>
    <mergeCell ref="W98:AD98"/>
    <mergeCell ref="AE98:AI98"/>
    <mergeCell ref="F97:N97"/>
    <mergeCell ref="O97:S97"/>
    <mergeCell ref="W97:AD97"/>
    <mergeCell ref="AE97:AI97"/>
    <mergeCell ref="F96:N96"/>
    <mergeCell ref="O96:S96"/>
    <mergeCell ref="W96:AD96"/>
    <mergeCell ref="AE96:AI96"/>
    <mergeCell ref="F87:N87"/>
    <mergeCell ref="O87:U87"/>
    <mergeCell ref="V87:AK87"/>
    <mergeCell ref="F94:N95"/>
    <mergeCell ref="O94:U94"/>
    <mergeCell ref="V94:AK95"/>
    <mergeCell ref="O95:U95"/>
    <mergeCell ref="F86:N86"/>
    <mergeCell ref="O86:U86"/>
    <mergeCell ref="V86:AK86"/>
    <mergeCell ref="F84:N84"/>
    <mergeCell ref="O84:U84"/>
    <mergeCell ref="V84:AK84"/>
    <mergeCell ref="F85:N85"/>
    <mergeCell ref="O85:U85"/>
    <mergeCell ref="V85:AK85"/>
    <mergeCell ref="O76:U76"/>
    <mergeCell ref="X76:AA76"/>
    <mergeCell ref="AD76:AK76"/>
    <mergeCell ref="F82:N82"/>
    <mergeCell ref="O82:U82"/>
    <mergeCell ref="V82:AK82"/>
    <mergeCell ref="O72:U72"/>
    <mergeCell ref="X72:AA72"/>
    <mergeCell ref="AD72:AK72"/>
    <mergeCell ref="F75:N75"/>
    <mergeCell ref="O75:U75"/>
    <mergeCell ref="X75:AA75"/>
    <mergeCell ref="AD75:AK75"/>
    <mergeCell ref="F39:M39"/>
    <mergeCell ref="O39:S39"/>
    <mergeCell ref="W39:AA39"/>
    <mergeCell ref="AE39:AI39"/>
    <mergeCell ref="F38:M38"/>
    <mergeCell ref="O38:S38"/>
    <mergeCell ref="W38:AA38"/>
    <mergeCell ref="AE38:AI38"/>
    <mergeCell ref="F37:M37"/>
    <mergeCell ref="O37:S37"/>
    <mergeCell ref="W37:AA37"/>
    <mergeCell ref="AE37:AI37"/>
    <mergeCell ref="F35:M35"/>
    <mergeCell ref="O35:S35"/>
    <mergeCell ref="W35:AA35"/>
    <mergeCell ref="AE35:AI35"/>
    <mergeCell ref="F34:M34"/>
    <mergeCell ref="O34:S34"/>
    <mergeCell ref="W34:AA34"/>
    <mergeCell ref="AE34:AI34"/>
    <mergeCell ref="AD33:AK33"/>
    <mergeCell ref="F32:M33"/>
    <mergeCell ref="V32:AC32"/>
    <mergeCell ref="N33:U33"/>
    <mergeCell ref="V33:AC33"/>
    <mergeCell ref="F13:O13"/>
    <mergeCell ref="P13:AK13"/>
    <mergeCell ref="F17:AK22"/>
    <mergeCell ref="K29:M29"/>
    <mergeCell ref="W29:Y29"/>
    <mergeCell ref="F12:O12"/>
    <mergeCell ref="P12:AK12"/>
    <mergeCell ref="F10:O10"/>
    <mergeCell ref="P10:AK10"/>
    <mergeCell ref="F11:O11"/>
    <mergeCell ref="P11:AK11"/>
    <mergeCell ref="F8:O8"/>
    <mergeCell ref="P8:AK8"/>
    <mergeCell ref="F9:O9"/>
    <mergeCell ref="P9:AK9"/>
    <mergeCell ref="AD111:AG111"/>
    <mergeCell ref="AH111:AK111"/>
    <mergeCell ref="F74:N74"/>
    <mergeCell ref="O74:U74"/>
    <mergeCell ref="X74:AA74"/>
    <mergeCell ref="AD74:AK74"/>
    <mergeCell ref="F83:N83"/>
    <mergeCell ref="O83:U83"/>
    <mergeCell ref="V83:AK83"/>
    <mergeCell ref="F76:N76"/>
    <mergeCell ref="I64:AL64"/>
    <mergeCell ref="H65:AK65"/>
    <mergeCell ref="X73:AA73"/>
    <mergeCell ref="AD73:AK73"/>
    <mergeCell ref="F73:N73"/>
    <mergeCell ref="O73:U73"/>
    <mergeCell ref="F71:N71"/>
    <mergeCell ref="O71:U71"/>
    <mergeCell ref="V71:AK71"/>
    <mergeCell ref="F72:N72"/>
    <mergeCell ref="Z330:AC330"/>
    <mergeCell ref="AD330:AG330"/>
    <mergeCell ref="AD112:AG112"/>
    <mergeCell ref="AH112:AK112"/>
    <mergeCell ref="AD113:AG113"/>
    <mergeCell ref="Z113:AC113"/>
    <mergeCell ref="AH113:AK113"/>
    <mergeCell ref="F121:AK130"/>
    <mergeCell ref="K139:Q139"/>
    <mergeCell ref="T139:Z139"/>
    <mergeCell ref="H331:M331"/>
    <mergeCell ref="H332:M332"/>
    <mergeCell ref="H333:M333"/>
    <mergeCell ref="R330:U330"/>
    <mergeCell ref="N332:O332"/>
    <mergeCell ref="R332:S332"/>
    <mergeCell ref="R333:S333"/>
    <mergeCell ref="H334:M334"/>
    <mergeCell ref="N334:O334"/>
    <mergeCell ref="R334:S334"/>
    <mergeCell ref="V334:W334"/>
    <mergeCell ref="H335:M335"/>
    <mergeCell ref="N335:Q335"/>
    <mergeCell ref="R335:U335"/>
    <mergeCell ref="V335:Y335"/>
    <mergeCell ref="H184:K186"/>
    <mergeCell ref="H187:K192"/>
    <mergeCell ref="L189:M191"/>
    <mergeCell ref="N189:R189"/>
    <mergeCell ref="N191:R191"/>
    <mergeCell ref="F42:M42"/>
    <mergeCell ref="O42:S42"/>
    <mergeCell ref="W42:AA42"/>
    <mergeCell ref="AE42:AI42"/>
    <mergeCell ref="N190:R190"/>
    <mergeCell ref="S190:X190"/>
    <mergeCell ref="AB190:AF190"/>
    <mergeCell ref="AH336:AK336"/>
    <mergeCell ref="AH334:AI334"/>
    <mergeCell ref="Z335:AC335"/>
    <mergeCell ref="AD335:AG335"/>
    <mergeCell ref="AH335:AI335"/>
    <mergeCell ref="AH330:AK330"/>
    <mergeCell ref="V330:Y330"/>
    <mergeCell ref="S193:X193"/>
    <mergeCell ref="AB193:AF193"/>
    <mergeCell ref="AG193:AJ193"/>
    <mergeCell ref="AG191:AJ191"/>
    <mergeCell ref="S192:X192"/>
    <mergeCell ref="AB192:AF192"/>
    <mergeCell ref="AG192:AJ192"/>
    <mergeCell ref="AB191:AF191"/>
    <mergeCell ref="F195:R195"/>
    <mergeCell ref="S195:X195"/>
    <mergeCell ref="AB195:AF195"/>
    <mergeCell ref="AG195:AJ195"/>
    <mergeCell ref="AG453:AI453"/>
    <mergeCell ref="S194:X194"/>
    <mergeCell ref="AB194:AF194"/>
    <mergeCell ref="AG194:AJ194"/>
    <mergeCell ref="R336:U336"/>
    <mergeCell ref="V336:Y336"/>
    <mergeCell ref="Z336:AC336"/>
    <mergeCell ref="AD336:AG336"/>
    <mergeCell ref="Z334:AA334"/>
    <mergeCell ref="AD334:AE334"/>
    <mergeCell ref="W454:Y454"/>
    <mergeCell ref="R453:T453"/>
    <mergeCell ref="W453:Y453"/>
    <mergeCell ref="AB453:AD453"/>
    <mergeCell ref="G452:G454"/>
    <mergeCell ref="H454:L454"/>
    <mergeCell ref="M454:O454"/>
    <mergeCell ref="R454:T454"/>
    <mergeCell ref="H453:L453"/>
    <mergeCell ref="M453:O453"/>
    <mergeCell ref="M452:O452"/>
    <mergeCell ref="R452:T452"/>
    <mergeCell ref="G455:L455"/>
    <mergeCell ref="M455:O455"/>
    <mergeCell ref="R455:T455"/>
    <mergeCell ref="W455:Y455"/>
    <mergeCell ref="AB456:AD456"/>
    <mergeCell ref="AG456:AI456"/>
    <mergeCell ref="AB454:AD454"/>
    <mergeCell ref="AG454:AI454"/>
    <mergeCell ref="AB455:AD455"/>
    <mergeCell ref="AG455:AI455"/>
    <mergeCell ref="F456:L456"/>
    <mergeCell ref="M456:O456"/>
    <mergeCell ref="R456:T456"/>
    <mergeCell ref="W456:Y456"/>
    <mergeCell ref="F468:F473"/>
    <mergeCell ref="G468:L468"/>
    <mergeCell ref="G469:L469"/>
    <mergeCell ref="H470:L470"/>
    <mergeCell ref="H471:L471"/>
    <mergeCell ref="H472:L472"/>
    <mergeCell ref="M472:O472"/>
    <mergeCell ref="R472:T472"/>
    <mergeCell ref="W472:Y472"/>
    <mergeCell ref="AB472:AD472"/>
    <mergeCell ref="AB474:AD474"/>
    <mergeCell ref="AG474:AI474"/>
    <mergeCell ref="AG472:AI472"/>
    <mergeCell ref="G473:L473"/>
    <mergeCell ref="M473:O473"/>
    <mergeCell ref="R473:T473"/>
    <mergeCell ref="W473:Y473"/>
    <mergeCell ref="AB473:AD473"/>
    <mergeCell ref="AG473:AI473"/>
    <mergeCell ref="G470:G472"/>
    <mergeCell ref="F474:L474"/>
    <mergeCell ref="M474:O474"/>
    <mergeCell ref="R474:T474"/>
    <mergeCell ref="W474:Y474"/>
    <mergeCell ref="AB475:AD475"/>
    <mergeCell ref="AG475:AI475"/>
    <mergeCell ref="F475:L475"/>
    <mergeCell ref="M475:O475"/>
    <mergeCell ref="R475:T475"/>
    <mergeCell ref="W475:Y475"/>
    <mergeCell ref="W503:X503"/>
    <mergeCell ref="AB503:AC503"/>
    <mergeCell ref="AG503:AH503"/>
    <mergeCell ref="AB496:AC496"/>
    <mergeCell ref="W496:X496"/>
    <mergeCell ref="AG498:AH498"/>
    <mergeCell ref="AB502:AC502"/>
    <mergeCell ref="AG499:AH499"/>
    <mergeCell ref="W498:X498"/>
    <mergeCell ref="AB498:AC498"/>
    <mergeCell ref="G502:L502"/>
    <mergeCell ref="M502:N502"/>
    <mergeCell ref="R502:S502"/>
    <mergeCell ref="G499:G501"/>
    <mergeCell ref="R501:S501"/>
    <mergeCell ref="R499:S499"/>
    <mergeCell ref="H499:L499"/>
    <mergeCell ref="H500:L500"/>
    <mergeCell ref="H501:L501"/>
    <mergeCell ref="M501:N501"/>
    <mergeCell ref="F503:L503"/>
    <mergeCell ref="M503:N503"/>
    <mergeCell ref="R503:S503"/>
    <mergeCell ref="F497:F502"/>
    <mergeCell ref="G497:L497"/>
    <mergeCell ref="M497:N497"/>
    <mergeCell ref="R497:S497"/>
    <mergeCell ref="M500:N500"/>
    <mergeCell ref="R500:S500"/>
    <mergeCell ref="M499:N499"/>
  </mergeCells>
  <dataValidations count="3">
    <dataValidation type="list" allowBlank="1" showInputMessage="1" showErrorMessage="1" sqref="S306:S311 S313 AI313 AI306:AI308 AI311">
      <formula1>"○,―"</formula1>
    </dataValidation>
    <dataValidation type="list" allowBlank="1" showInputMessage="1" showErrorMessage="1" sqref="O72:O76 AE98:AI98 O83:O87">
      <formula1>"有り,無し"</formula1>
    </dataValidation>
    <dataValidation type="list" allowBlank="1" showInputMessage="1" showErrorMessage="1" sqref="AH112 AD112 Z112 R112 V112">
      <formula1>"○"</formula1>
    </dataValidation>
  </dataValidations>
  <printOptions/>
  <pageMargins left="0.5905511811023623" right="0.5905511811023623" top="0.5905511811023623" bottom="0.5905511811023623" header="0.31496062992125984" footer="0.31496062992125984"/>
  <pageSetup horizontalDpi="600" verticalDpi="600" orientation="portrait" paperSize="9" scale="98" r:id="rId3"/>
  <rowBreaks count="13" manualBreakCount="13">
    <brk id="56" max="37" man="1"/>
    <brk id="114" max="37" man="1"/>
    <brk id="167" max="37" man="1"/>
    <brk id="219" max="37" man="1"/>
    <brk id="273" max="37" man="1"/>
    <brk id="320" max="37" man="1"/>
    <brk id="362" max="37" man="1"/>
    <brk id="390" max="37" man="1"/>
    <brk id="418" max="37" man="1"/>
    <brk id="457" max="37" man="1"/>
    <brk id="503" max="37" man="1"/>
    <brk id="550" max="37" man="1"/>
    <brk id="581" max="3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鹿児島県</cp:lastModifiedBy>
  <cp:lastPrinted>2012-04-24T09:46:14Z</cp:lastPrinted>
  <dcterms:created xsi:type="dcterms:W3CDTF">2010-11-09T02:50:20Z</dcterms:created>
  <dcterms:modified xsi:type="dcterms:W3CDTF">2012-04-24T09:49:35Z</dcterms:modified>
  <cp:category/>
  <cp:version/>
  <cp:contentType/>
  <cp:contentStatus/>
</cp:coreProperties>
</file>