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3_デジタル県庁推進班\12_R07年度\05_行政のデジタル化（県）\01_行政手続のオンライン化\02_行政情報化の推進状況調査及び行政手続等に係るオンライン利用状況の調査（総務省）\05_HP作成\01_起案\"/>
    </mc:Choice>
  </mc:AlternateContent>
  <xr:revisionPtr revIDLastSave="0" documentId="13_ncr:1_{EB2C3FC9-F5A1-4702-9BE6-AA2CC6E72D43}" xr6:coauthVersionLast="47" xr6:coauthVersionMax="47" xr10:uidLastSave="{00000000-0000-0000-0000-000000000000}"/>
  <bookViews>
    <workbookView xWindow="-110" yWindow="-110" windowWidth="19420" windowHeight="11500" tabRatio="573" xr2:uid="{00000000-000D-0000-FFFF-FFFF00000000}"/>
  </bookViews>
  <sheets>
    <sheet name="Ｒ６" sheetId="4" r:id="rId1"/>
    <sheet name="R2実績HP公表案" sheetId="3" state="hidden" r:id="rId2"/>
  </sheets>
  <definedNames>
    <definedName name="_xlnm._FilterDatabase" localSheetId="1" hidden="1">'R2実績HP公表案'!$C$12:$I$65</definedName>
    <definedName name="_xlnm._FilterDatabase" localSheetId="0" hidden="1">'Ｒ６'!$C$13:$I$59</definedName>
    <definedName name="_xlnm.Print_Area" localSheetId="1">'R2実績HP公表案'!$A$1:$I$67</definedName>
    <definedName name="_xlnm.Print_Area" localSheetId="0">'Ｒ６'!$A$1:$I$60</definedName>
    <definedName name="_xlnm.Print_Titles" localSheetId="0">'Ｒ６'!$12:$13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4" l="1"/>
  <c r="H55" i="4"/>
  <c r="H54" i="4"/>
  <c r="H17" i="4" l="1"/>
  <c r="H26" i="4" l="1"/>
  <c r="H24" i="4"/>
  <c r="H22" i="4"/>
  <c r="H20" i="4"/>
  <c r="H18" i="4"/>
  <c r="H16" i="4"/>
  <c r="H14" i="4"/>
  <c r="D7" i="4"/>
  <c r="G57" i="4" l="1"/>
  <c r="F57" i="4"/>
  <c r="H57" i="4" l="1"/>
  <c r="H28" i="4" l="1"/>
  <c r="H29" i="4"/>
  <c r="H30" i="4"/>
  <c r="H31" i="4"/>
  <c r="H32" i="4"/>
  <c r="H33" i="4"/>
  <c r="H34" i="4"/>
  <c r="H36" i="4"/>
  <c r="H38" i="4"/>
  <c r="H40" i="4"/>
  <c r="H41" i="4"/>
  <c r="H43" i="4"/>
  <c r="H44" i="4"/>
  <c r="H45" i="4"/>
  <c r="H46" i="4"/>
  <c r="H47" i="4"/>
  <c r="H48" i="4"/>
  <c r="H49" i="4"/>
  <c r="H50" i="4"/>
  <c r="H51" i="4"/>
  <c r="H53" i="4"/>
  <c r="H52" i="4"/>
  <c r="H58" i="4"/>
  <c r="G39" i="4"/>
  <c r="F39" i="4"/>
  <c r="G35" i="4"/>
  <c r="F35" i="4"/>
  <c r="F19" i="4"/>
  <c r="G59" i="4"/>
  <c r="F59" i="4"/>
  <c r="G37" i="4"/>
  <c r="F37" i="4"/>
  <c r="G27" i="4"/>
  <c r="F27" i="4"/>
  <c r="F25" i="4"/>
  <c r="G23" i="4"/>
  <c r="F23" i="4"/>
  <c r="G21" i="4"/>
  <c r="F21" i="4"/>
  <c r="G19" i="4"/>
  <c r="G15" i="4"/>
  <c r="F15" i="4"/>
  <c r="H15" i="4" l="1"/>
  <c r="H19" i="4"/>
  <c r="H21" i="4"/>
  <c r="H23" i="4"/>
  <c r="H27" i="4"/>
  <c r="H35" i="4"/>
  <c r="H59" i="4"/>
  <c r="H39" i="4"/>
  <c r="H37" i="4"/>
  <c r="G42" i="4"/>
  <c r="F42" i="4"/>
  <c r="D8" i="4" s="1"/>
  <c r="G25" i="4"/>
  <c r="H25" i="4" s="1"/>
  <c r="D9" i="4" l="1"/>
  <c r="D10" i="4" s="1"/>
  <c r="H42" i="4"/>
  <c r="E13" i="3" l="1"/>
  <c r="F64" i="3" l="1"/>
  <c r="F65" i="3" l="1"/>
  <c r="G64" i="3"/>
  <c r="G65" i="3" s="1"/>
  <c r="H65" i="3" s="1"/>
  <c r="E64" i="3"/>
  <c r="F62" i="3"/>
  <c r="F63" i="3" s="1"/>
  <c r="G62" i="3"/>
  <c r="E62" i="3"/>
  <c r="F56" i="3"/>
  <c r="G56" i="3"/>
  <c r="F57" i="3"/>
  <c r="G57" i="3"/>
  <c r="H57" i="3" s="1"/>
  <c r="F58" i="3"/>
  <c r="G58" i="3"/>
  <c r="F59" i="3"/>
  <c r="G59" i="3"/>
  <c r="F60" i="3"/>
  <c r="G60" i="3"/>
  <c r="E56" i="3"/>
  <c r="E57" i="3"/>
  <c r="E58" i="3"/>
  <c r="E59" i="3"/>
  <c r="E60" i="3"/>
  <c r="F53" i="3"/>
  <c r="F55" i="3" s="1"/>
  <c r="G53" i="3"/>
  <c r="G55" i="3" s="1"/>
  <c r="E53" i="3"/>
  <c r="E54" i="3"/>
  <c r="F48" i="3"/>
  <c r="G48" i="3"/>
  <c r="F49" i="3"/>
  <c r="G49" i="3"/>
  <c r="F50" i="3"/>
  <c r="G50" i="3"/>
  <c r="F51" i="3"/>
  <c r="G51" i="3"/>
  <c r="F42" i="3"/>
  <c r="G42" i="3"/>
  <c r="F43" i="3"/>
  <c r="G43" i="3"/>
  <c r="F44" i="3"/>
  <c r="G44" i="3"/>
  <c r="F45" i="3"/>
  <c r="G45" i="3"/>
  <c r="F46" i="3"/>
  <c r="G46" i="3"/>
  <c r="F47" i="3"/>
  <c r="G47" i="3"/>
  <c r="E48" i="3"/>
  <c r="E49" i="3"/>
  <c r="E50" i="3"/>
  <c r="E51" i="3"/>
  <c r="E42" i="3"/>
  <c r="E43" i="3"/>
  <c r="E44" i="3"/>
  <c r="E45" i="3"/>
  <c r="E46" i="3"/>
  <c r="E47" i="3"/>
  <c r="F39" i="3"/>
  <c r="G39" i="3"/>
  <c r="F40" i="3"/>
  <c r="G40" i="3"/>
  <c r="E39" i="3"/>
  <c r="E40" i="3"/>
  <c r="F37" i="3"/>
  <c r="F38" i="3" s="1"/>
  <c r="G37" i="3"/>
  <c r="E37" i="3"/>
  <c r="F34" i="3"/>
  <c r="G34" i="3"/>
  <c r="F35" i="3"/>
  <c r="G35" i="3"/>
  <c r="F28" i="3"/>
  <c r="G28" i="3"/>
  <c r="F29" i="3"/>
  <c r="G29" i="3"/>
  <c r="F30" i="3"/>
  <c r="G30" i="3"/>
  <c r="F31" i="3"/>
  <c r="G31" i="3"/>
  <c r="F32" i="3"/>
  <c r="G32" i="3"/>
  <c r="F33" i="3"/>
  <c r="G33" i="3"/>
  <c r="E34" i="3"/>
  <c r="E35" i="3"/>
  <c r="E28" i="3"/>
  <c r="E29" i="3"/>
  <c r="E30" i="3"/>
  <c r="E31" i="3"/>
  <c r="E32" i="3"/>
  <c r="E33" i="3"/>
  <c r="F26" i="3"/>
  <c r="F27" i="3" s="1"/>
  <c r="G26" i="3"/>
  <c r="E26" i="3"/>
  <c r="F24" i="3"/>
  <c r="G24" i="3"/>
  <c r="E24" i="3"/>
  <c r="F22" i="3"/>
  <c r="G22" i="3"/>
  <c r="E22" i="3"/>
  <c r="F20" i="3"/>
  <c r="G20" i="3"/>
  <c r="E20" i="3"/>
  <c r="F18" i="3"/>
  <c r="F19" i="3" s="1"/>
  <c r="G18" i="3"/>
  <c r="G19" i="3" s="1"/>
  <c r="E18" i="3"/>
  <c r="F16" i="3"/>
  <c r="F17" i="3" s="1"/>
  <c r="G16" i="3"/>
  <c r="G17" i="3" s="1"/>
  <c r="E16" i="3"/>
  <c r="E15" i="3"/>
  <c r="G13" i="3"/>
  <c r="G14" i="3" s="1"/>
  <c r="F13" i="3"/>
  <c r="F14" i="3" s="1"/>
  <c r="H19" i="3" l="1"/>
  <c r="H59" i="3"/>
  <c r="F41" i="3"/>
  <c r="H60" i="3"/>
  <c r="F61" i="3"/>
  <c r="F36" i="3"/>
  <c r="H62" i="3"/>
  <c r="G63" i="3"/>
  <c r="F52" i="3"/>
  <c r="H17" i="3"/>
  <c r="H56" i="3"/>
  <c r="G61" i="3"/>
  <c r="H14" i="3"/>
  <c r="H58" i="3"/>
  <c r="H64" i="3"/>
  <c r="H18" i="3"/>
  <c r="H61" i="3" l="1"/>
  <c r="H63" i="3"/>
  <c r="H53" i="3"/>
  <c r="G52" i="3"/>
  <c r="H51" i="3"/>
  <c r="H50" i="3"/>
  <c r="H49" i="3"/>
  <c r="H48" i="3"/>
  <c r="H47" i="3"/>
  <c r="H46" i="3"/>
  <c r="H45" i="3"/>
  <c r="H44" i="3"/>
  <c r="H43" i="3"/>
  <c r="H42" i="3"/>
  <c r="G41" i="3"/>
  <c r="H40" i="3"/>
  <c r="H39" i="3"/>
  <c r="G38" i="3"/>
  <c r="H37" i="3"/>
  <c r="G36" i="3"/>
  <c r="H36" i="3" s="1"/>
  <c r="H35" i="3"/>
  <c r="H34" i="3"/>
  <c r="H33" i="3"/>
  <c r="H32" i="3"/>
  <c r="H31" i="3"/>
  <c r="H30" i="3"/>
  <c r="H29" i="3"/>
  <c r="H28" i="3"/>
  <c r="G27" i="3"/>
  <c r="H26" i="3"/>
  <c r="G25" i="3"/>
  <c r="F25" i="3"/>
  <c r="H24" i="3"/>
  <c r="G23" i="3"/>
  <c r="F23" i="3"/>
  <c r="H22" i="3"/>
  <c r="G21" i="3"/>
  <c r="D8" i="3" s="1"/>
  <c r="F21" i="3"/>
  <c r="D7" i="3" s="1"/>
  <c r="H20" i="3"/>
  <c r="H16" i="3"/>
  <c r="H13" i="3"/>
  <c r="D9" i="3" l="1"/>
  <c r="H55" i="3"/>
  <c r="H41" i="3"/>
  <c r="H38" i="3"/>
  <c r="H52" i="3"/>
  <c r="H21" i="3"/>
  <c r="H27" i="3"/>
  <c r="H25" i="3"/>
  <c r="H23" i="3"/>
</calcChain>
</file>

<file path=xl/sharedStrings.xml><?xml version="1.0" encoding="utf-8"?>
<sst xmlns="http://schemas.openxmlformats.org/spreadsheetml/2006/main" count="129" uniqueCount="82">
  <si>
    <t>駐車許可証交付申請，短時間駐車許可申請</t>
  </si>
  <si>
    <t>多量排出事業者の産業廃棄物処理計画書等の提出</t>
  </si>
  <si>
    <t xml:space="preserve">産業廃棄物処理実績報告書の提出 </t>
  </si>
  <si>
    <t>鹿児島県公立学校教員等採用選考試験受験申込</t>
  </si>
  <si>
    <t>県立病院局職員採用試験申込</t>
  </si>
  <si>
    <t>物品の購入に係る競争入札</t>
  </si>
  <si>
    <t>係留施設使用許可申請</t>
  </si>
  <si>
    <t>港湾調査（港湾統計）申告</t>
  </si>
  <si>
    <t>障害者を対象とする鹿児島県職員採用選考試験申込</t>
  </si>
  <si>
    <t>鹿児島県職員採用試験（高校卒業程度）申込</t>
  </si>
  <si>
    <t>鹿児島県職員採用試験（短大卒業程度）申込</t>
  </si>
  <si>
    <t>鹿児島県職員採用試験（民間企業等職務経験者対象）申込</t>
  </si>
  <si>
    <t>鹿児島県職員採用試験（大学卒業程度）申込</t>
  </si>
  <si>
    <t>港湾施設の使用許可申請（人道橋・可動橋等）</t>
  </si>
  <si>
    <t>港湾施設の使用許可申請（荷さばき地，上屋，野積場等）</t>
  </si>
  <si>
    <t>港湾施設の使用許可申請（野積場専用使用等）</t>
  </si>
  <si>
    <t>港湾施設使用許可申請（荷役機械）</t>
  </si>
  <si>
    <t>港湾施設使用許可申請（冷凍コンセント）</t>
  </si>
  <si>
    <t>自動車保有関係手続のワンストップサービス（OSS）</t>
  </si>
  <si>
    <t>かごしま県民交流センター施設予約</t>
  </si>
  <si>
    <t>鹿児島県職員採用選考試験申込</t>
  </si>
  <si>
    <t>合計</t>
    <rPh sb="0" eb="2">
      <t>ゴウケイ</t>
    </rPh>
    <phoneticPr fontId="18"/>
  </si>
  <si>
    <t>-</t>
    <phoneticPr fontId="18"/>
  </si>
  <si>
    <t>研修・講習・各種イベント等の申込</t>
  </si>
  <si>
    <t>1.電子申請の利用状況</t>
    <rPh sb="2" eb="4">
      <t>デンシ</t>
    </rPh>
    <rPh sb="4" eb="6">
      <t>シンセイ</t>
    </rPh>
    <rPh sb="7" eb="9">
      <t>リヨウ</t>
    </rPh>
    <rPh sb="9" eb="11">
      <t>ジョウキョウ</t>
    </rPh>
    <phoneticPr fontId="18"/>
  </si>
  <si>
    <t>総申請件数（件）</t>
    <phoneticPr fontId="18"/>
  </si>
  <si>
    <t>オンライン申請件数（件）</t>
    <phoneticPr fontId="18"/>
  </si>
  <si>
    <t>総申請件数に占める
オンライン申請の割合（％）</t>
    <phoneticPr fontId="18"/>
  </si>
  <si>
    <t>２.手続類型ごとの利用状況</t>
    <rPh sb="2" eb="4">
      <t>テツヅキ</t>
    </rPh>
    <rPh sb="4" eb="6">
      <t>ルイケイ</t>
    </rPh>
    <rPh sb="9" eb="11">
      <t>リヨウ</t>
    </rPh>
    <rPh sb="11" eb="13">
      <t>ジョウキョウ</t>
    </rPh>
    <phoneticPr fontId="18"/>
  </si>
  <si>
    <t>手続分類</t>
    <rPh sb="0" eb="2">
      <t>テツヅキ</t>
    </rPh>
    <rPh sb="2" eb="4">
      <t>ブンルイ</t>
    </rPh>
    <phoneticPr fontId="18"/>
  </si>
  <si>
    <t>手続名</t>
    <rPh sb="0" eb="2">
      <t>テツヅキ</t>
    </rPh>
    <rPh sb="2" eb="3">
      <t>メイ</t>
    </rPh>
    <phoneticPr fontId="18"/>
  </si>
  <si>
    <t>オンライン申請件数(件）</t>
    <phoneticPr fontId="18"/>
  </si>
  <si>
    <t>総申請件数に占めるオンライン申請の割合（％）</t>
    <phoneticPr fontId="18"/>
  </si>
  <si>
    <t>備考</t>
    <rPh sb="0" eb="2">
      <t>ビコウ</t>
    </rPh>
    <phoneticPr fontId="18"/>
  </si>
  <si>
    <t>１.図書館の図書貸出予約等</t>
  </si>
  <si>
    <t>２．文化・スポーツ施設等の利用予約等</t>
    <phoneticPr fontId="18"/>
  </si>
  <si>
    <t>-</t>
  </si>
  <si>
    <t>その他</t>
    <rPh sb="2" eb="3">
      <t>タ</t>
    </rPh>
    <phoneticPr fontId="18"/>
  </si>
  <si>
    <t>令和２年度のオンライン申請の利用状況について</t>
    <rPh sb="0" eb="2">
      <t>レイワ</t>
    </rPh>
    <phoneticPr fontId="18"/>
  </si>
  <si>
    <t>令和２年度</t>
    <rPh sb="0" eb="2">
      <t>レイワ</t>
    </rPh>
    <rPh sb="3" eb="5">
      <t>ネンド</t>
    </rPh>
    <phoneticPr fontId="18"/>
  </si>
  <si>
    <t>３．研修・講習・各種イベント等の申込</t>
    <phoneticPr fontId="18"/>
  </si>
  <si>
    <t>４．地方税申告手続（eLTAX）</t>
    <phoneticPr fontId="18"/>
  </si>
  <si>
    <t>５．自動車税環境性能割の申告納付</t>
    <phoneticPr fontId="18"/>
  </si>
  <si>
    <t>６．自動車税の賦課徴収に関する事項の申告又は報告</t>
    <phoneticPr fontId="18"/>
  </si>
  <si>
    <t>７．自動車税住所変更届</t>
    <phoneticPr fontId="18"/>
  </si>
  <si>
    <t>８．港湾関係手続</t>
    <phoneticPr fontId="18"/>
  </si>
  <si>
    <t>９．自動車の保管場所証明の申請</t>
    <phoneticPr fontId="18"/>
  </si>
  <si>
    <t>10．産業廃棄物の処理、運搬の実績報告</t>
    <phoneticPr fontId="18"/>
  </si>
  <si>
    <t>11．職員採用試験申込</t>
    <phoneticPr fontId="18"/>
  </si>
  <si>
    <t>12．入札</t>
    <phoneticPr fontId="18"/>
  </si>
  <si>
    <t>浄化槽使用開始報告等</t>
    <phoneticPr fontId="18"/>
  </si>
  <si>
    <t>公文書開示請求</t>
    <rPh sb="0" eb="7">
      <t>コウブンショカイジセイキュウ</t>
    </rPh>
    <phoneticPr fontId="18"/>
  </si>
  <si>
    <t>特定化学物質排出量届等</t>
  </si>
  <si>
    <t>申請件数を把握していない</t>
    <rPh sb="0" eb="2">
      <t>シンセイ</t>
    </rPh>
    <rPh sb="2" eb="4">
      <t>ケンスウ</t>
    </rPh>
    <rPh sb="5" eb="7">
      <t>ハアク</t>
    </rPh>
    <phoneticPr fontId="18"/>
  </si>
  <si>
    <t>図書貸出予約（県立図書館，県立奄美図書館）</t>
    <rPh sb="7" eb="9">
      <t>ケンリツ</t>
    </rPh>
    <rPh sb="9" eb="12">
      <t>トショカン</t>
    </rPh>
    <rPh sb="13" eb="15">
      <t>ケンリツ</t>
    </rPh>
    <rPh sb="15" eb="17">
      <t>アマミ</t>
    </rPh>
    <rPh sb="17" eb="20">
      <t>トショカン</t>
    </rPh>
    <phoneticPr fontId="18"/>
  </si>
  <si>
    <t>　「鹿児島県行政手続等における情報通信の技術の利用に関する条例第７条」に基づき,本県における行政手続のオンライン化の状況について，令和２年度中にインターネットを利用して受付を行ったオンライン申請の利用状況を公表します。
　この利用状況は，毎年度国が行っている「地方公共団体の行政手続等に係るオンライン利用状況調査」の対象手続におけるオンライン化実施済手続を対象としています。</t>
    <rPh sb="65" eb="67">
      <t>レイワ</t>
    </rPh>
    <rPh sb="119" eb="122">
      <t>マイネンド</t>
    </rPh>
    <rPh sb="122" eb="123">
      <t>クニ</t>
    </rPh>
    <rPh sb="124" eb="125">
      <t>オコナ</t>
    </rPh>
    <rPh sb="130" eb="132">
      <t>チホウ</t>
    </rPh>
    <rPh sb="132" eb="134">
      <t>コウキョウ</t>
    </rPh>
    <rPh sb="134" eb="136">
      <t>ダンタイ</t>
    </rPh>
    <rPh sb="137" eb="139">
      <t>ギョウセイ</t>
    </rPh>
    <rPh sb="139" eb="141">
      <t>テツヅキ</t>
    </rPh>
    <rPh sb="141" eb="142">
      <t>トウ</t>
    </rPh>
    <rPh sb="143" eb="144">
      <t>カカ</t>
    </rPh>
    <rPh sb="150" eb="156">
      <t>リヨウジョウキョウチョウサ</t>
    </rPh>
    <rPh sb="158" eb="162">
      <t>タイショウテツヅキ</t>
    </rPh>
    <rPh sb="171" eb="172">
      <t>カ</t>
    </rPh>
    <rPh sb="172" eb="174">
      <t>ジッシ</t>
    </rPh>
    <rPh sb="174" eb="175">
      <t>ズ</t>
    </rPh>
    <rPh sb="175" eb="177">
      <t>テツヅキ</t>
    </rPh>
    <rPh sb="178" eb="180">
      <t>タイショウ</t>
    </rPh>
    <phoneticPr fontId="18"/>
  </si>
  <si>
    <t>自動車税住所変更届</t>
  </si>
  <si>
    <t>管財課契約分のみ</t>
    <rPh sb="0" eb="3">
      <t>カンザイカ</t>
    </rPh>
    <rPh sb="3" eb="6">
      <t>ケイヤクブン</t>
    </rPh>
    <phoneticPr fontId="18"/>
  </si>
  <si>
    <t>小計</t>
    <phoneticPr fontId="18"/>
  </si>
  <si>
    <t>調査対象手続数（手続）</t>
    <rPh sb="0" eb="2">
      <t>チョウサ</t>
    </rPh>
    <rPh sb="2" eb="4">
      <t>タイショウ</t>
    </rPh>
    <rPh sb="4" eb="6">
      <t>テツヅキ</t>
    </rPh>
    <rPh sb="6" eb="7">
      <t>スウ</t>
    </rPh>
    <rPh sb="8" eb="10">
      <t>テツヅキ</t>
    </rPh>
    <phoneticPr fontId="18"/>
  </si>
  <si>
    <t>鹿児島県体育施設予約システム</t>
  </si>
  <si>
    <t>道路使用許可申請</t>
    <phoneticPr fontId="18"/>
  </si>
  <si>
    <t>就職氷河期世代を対象とする鹿児島県職員採用選考試験申込</t>
    <rPh sb="0" eb="5">
      <t>シュウショクヒョウガキ</t>
    </rPh>
    <rPh sb="5" eb="7">
      <t>セダイ</t>
    </rPh>
    <rPh sb="8" eb="10">
      <t>タイショウ</t>
    </rPh>
    <rPh sb="13" eb="17">
      <t>カゴシマケン</t>
    </rPh>
    <rPh sb="17" eb="19">
      <t>ショクイン</t>
    </rPh>
    <rPh sb="19" eb="21">
      <t>サイヨウ</t>
    </rPh>
    <rPh sb="21" eb="23">
      <t>センコウ</t>
    </rPh>
    <rPh sb="23" eb="25">
      <t>シケン</t>
    </rPh>
    <phoneticPr fontId="8"/>
  </si>
  <si>
    <t>　鹿児島県行政手続等における情報通信の技術の利用に関する条例第７条に基づき,本県における行政手続のオンライン化の状況について，インターネットを利用して受付を行ったオンライン申請の利用状況を公表します。
　なお，利用状況は，毎年度国が行っている「地方公共団体の行政手続等に係るオンライン利用状況調査」の対象手続（※）におけるオンライン化実施済手続を対象としています。
　※「地方公共団体が優先的にオンライン化を推進すべき手続」</t>
    <rPh sb="111" eb="114">
      <t>マイネンド</t>
    </rPh>
    <rPh sb="114" eb="115">
      <t>クニ</t>
    </rPh>
    <rPh sb="116" eb="117">
      <t>オコナ</t>
    </rPh>
    <rPh sb="122" eb="124">
      <t>チホウ</t>
    </rPh>
    <rPh sb="124" eb="126">
      <t>コウキョウ</t>
    </rPh>
    <rPh sb="126" eb="128">
      <t>ダンタイ</t>
    </rPh>
    <rPh sb="129" eb="131">
      <t>ギョウセイ</t>
    </rPh>
    <rPh sb="131" eb="133">
      <t>テツヅキ</t>
    </rPh>
    <rPh sb="133" eb="134">
      <t>トウ</t>
    </rPh>
    <rPh sb="135" eb="136">
      <t>カカ</t>
    </rPh>
    <rPh sb="142" eb="148">
      <t>リヨウジョウキョウチョウサ</t>
    </rPh>
    <rPh sb="150" eb="154">
      <t>タイショウテツヅキ</t>
    </rPh>
    <rPh sb="166" eb="167">
      <t>カ</t>
    </rPh>
    <rPh sb="167" eb="169">
      <t>ジッシ</t>
    </rPh>
    <rPh sb="169" eb="170">
      <t>ズ</t>
    </rPh>
    <rPh sb="170" eb="172">
      <t>テツヅキ</t>
    </rPh>
    <rPh sb="173" eb="175">
      <t>タイショウ</t>
    </rPh>
    <phoneticPr fontId="18"/>
  </si>
  <si>
    <t>１．図書館の図書貸出予約等</t>
    <phoneticPr fontId="18"/>
  </si>
  <si>
    <t>４．自動車税環境性能割の申告納付</t>
    <phoneticPr fontId="18"/>
  </si>
  <si>
    <t>５．自動車税の賦課徴収に関する事項の申告又は報告</t>
    <phoneticPr fontId="18"/>
  </si>
  <si>
    <t>６．自動車税住所変更届</t>
    <phoneticPr fontId="18"/>
  </si>
  <si>
    <t>７．港湾関係手続</t>
    <phoneticPr fontId="18"/>
  </si>
  <si>
    <t>８．道路使用許可の申請</t>
    <phoneticPr fontId="18"/>
  </si>
  <si>
    <t>９．駐車の許可の申請</t>
    <phoneticPr fontId="18"/>
  </si>
  <si>
    <t>１０．産業廃棄物の処理、運搬の実績報告</t>
    <phoneticPr fontId="18"/>
  </si>
  <si>
    <t>１２．職員採用試験申込</t>
    <phoneticPr fontId="18"/>
  </si>
  <si>
    <t>１３．入札</t>
    <phoneticPr fontId="18"/>
  </si>
  <si>
    <t>令和６年度のオンライン申請の利用状況について</t>
    <rPh sb="0" eb="2">
      <t>レイワ</t>
    </rPh>
    <phoneticPr fontId="18"/>
  </si>
  <si>
    <t>令和６年度</t>
    <rPh sb="0" eb="2">
      <t>レイワ</t>
    </rPh>
    <rPh sb="3" eb="5">
      <t>ネンド</t>
    </rPh>
    <phoneticPr fontId="18"/>
  </si>
  <si>
    <t>特別展示室等施設予約（黎明館）</t>
    <phoneticPr fontId="18"/>
  </si>
  <si>
    <t>鹿児島県職員採用試験（大学卒業程度）「先行実施枠」申込</t>
    <phoneticPr fontId="18"/>
  </si>
  <si>
    <t>警察官Ａ採用試験申込</t>
  </si>
  <si>
    <t>警察官Ｂ採用試験申込</t>
    <rPh sb="0" eb="3">
      <t>ケイサツカン</t>
    </rPh>
    <rPh sb="4" eb="6">
      <t>サイヨウ</t>
    </rPh>
    <rPh sb="6" eb="8">
      <t>シケン</t>
    </rPh>
    <rPh sb="8" eb="10">
      <t>モウシコミ</t>
    </rPh>
    <phoneticPr fontId="3"/>
  </si>
  <si>
    <t>警察技術職員選考試験申込（物理）</t>
    <rPh sb="0" eb="2">
      <t>ケイサツ</t>
    </rPh>
    <rPh sb="2" eb="4">
      <t>ギジュツ</t>
    </rPh>
    <rPh sb="4" eb="6">
      <t>ショクイン</t>
    </rPh>
    <rPh sb="6" eb="8">
      <t>センコウ</t>
    </rPh>
    <rPh sb="8" eb="10">
      <t>シケン</t>
    </rPh>
    <rPh sb="10" eb="12">
      <t>モウシコミ</t>
    </rPh>
    <rPh sb="13" eb="15">
      <t>ブツリ</t>
    </rPh>
    <phoneticPr fontId="3"/>
  </si>
  <si>
    <t>警察技術職員選考試験申込（臨床心理士）</t>
    <rPh sb="0" eb="2">
      <t>ケイサツ</t>
    </rPh>
    <rPh sb="2" eb="4">
      <t>ギジュツ</t>
    </rPh>
    <rPh sb="4" eb="6">
      <t>ショクイン</t>
    </rPh>
    <rPh sb="6" eb="8">
      <t>センコウ</t>
    </rPh>
    <rPh sb="8" eb="10">
      <t>シケン</t>
    </rPh>
    <rPh sb="10" eb="12">
      <t>モウシコミ</t>
    </rPh>
    <rPh sb="13" eb="18">
      <t>リンショウシンリシ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</si>
</sst>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39">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sz val="6"/>
      <name val="ＭＳ ゴシック"/>
      <family val="2"/>
      <charset val="128"/>
    </font>
    <font>
      <sz val="18"/>
      <name val="ＭＳ ゴシック"/>
      <family val="3"/>
      <charset val="128"/>
    </font>
    <font>
      <b/>
      <sz val="48"/>
      <name val="ＭＳ ゴシック"/>
      <family val="3"/>
      <charset val="128"/>
    </font>
    <font>
      <sz val="12"/>
      <name val="ＭＳ ゴシック"/>
      <family val="2"/>
      <charset val="128"/>
    </font>
    <font>
      <sz val="14"/>
      <name val="ＭＳ ゴシック"/>
      <family val="3"/>
      <charset val="128"/>
    </font>
    <font>
      <sz val="14"/>
      <name val="ＭＳ ゴシック"/>
      <family val="2"/>
      <charset val="128"/>
    </font>
    <font>
      <sz val="12"/>
      <name val="游ゴシック"/>
      <family val="3"/>
      <charset val="128"/>
      <scheme val="minor"/>
    </font>
    <font>
      <sz val="16"/>
      <name val="ＭＳ ゴシック"/>
      <family val="2"/>
      <charset val="128"/>
    </font>
    <font>
      <sz val="26"/>
      <name val="ＭＳ ゴシック"/>
      <family val="3"/>
      <charset val="128"/>
    </font>
    <font>
      <b/>
      <sz val="26"/>
      <name val="ＭＳ ゴシック"/>
      <family val="3"/>
      <charset val="128"/>
    </font>
    <font>
      <sz val="16"/>
      <name val="MSゴシック"/>
      <family val="3"/>
      <charset val="128"/>
    </font>
    <font>
      <sz val="17"/>
      <name val="ＭＳ ゴシック"/>
      <family val="3"/>
      <charset val="128"/>
    </font>
    <font>
      <sz val="24"/>
      <name val="ＭＳ ゴシック"/>
      <family val="2"/>
      <charset val="128"/>
    </font>
    <font>
      <sz val="24"/>
      <name val="ＭＳ ゴシック"/>
      <family val="3"/>
      <charset val="128"/>
    </font>
    <font>
      <b/>
      <sz val="22"/>
      <name val="ＭＳ ゴシック"/>
      <family val="3"/>
      <charset val="128"/>
    </font>
    <font>
      <sz val="14"/>
      <name val="MSゴシック"/>
      <family val="3"/>
      <charset val="128"/>
    </font>
    <font>
      <sz val="17"/>
      <name val="MSゴシック"/>
      <family val="3"/>
      <charset val="128"/>
    </font>
    <font>
      <sz val="18"/>
      <name val="MSゴシック"/>
      <family val="3"/>
      <charset val="128"/>
    </font>
    <font>
      <sz val="17"/>
      <name val="ＭＳ ゴシック"/>
      <family val="2"/>
      <charset val="128"/>
    </font>
    <font>
      <sz val="16"/>
      <name val="ＭＳ ゴシック"/>
      <family val="3"/>
      <charset val="128"/>
    </font>
    <font>
      <sz val="18"/>
      <color theme="1"/>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7" tint="0.5999938962981048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42">
    <xf numFmtId="0" fontId="0" fillId="0" borderId="0" xfId="0">
      <alignment vertical="center"/>
    </xf>
    <xf numFmtId="38" fontId="19" fillId="0" borderId="10" xfId="42" applyFont="1" applyFill="1" applyBorder="1" applyAlignment="1">
      <alignment vertical="center" wrapText="1"/>
    </xf>
    <xf numFmtId="176" fontId="19" fillId="0" borderId="10" xfId="42" applyNumberFormat="1" applyFont="1" applyFill="1" applyBorder="1" applyAlignment="1">
      <alignment vertical="center" wrapText="1"/>
    </xf>
    <xf numFmtId="38" fontId="19" fillId="0" borderId="10" xfId="42" applyFont="1" applyBorder="1" applyAlignment="1">
      <alignment vertical="center" wrapText="1"/>
    </xf>
    <xf numFmtId="176" fontId="19" fillId="0" borderId="10" xfId="42" applyNumberFormat="1" applyFont="1" applyFill="1" applyBorder="1" applyAlignment="1">
      <alignment horizontal="right" vertical="center" wrapText="1"/>
    </xf>
    <xf numFmtId="0" fontId="20" fillId="0" borderId="0" xfId="0" applyFont="1" applyAlignment="1">
      <alignment vertical="top"/>
    </xf>
    <xf numFmtId="0" fontId="21" fillId="0" borderId="0" xfId="0" applyFont="1" applyAlignment="1">
      <alignment vertical="top"/>
    </xf>
    <xf numFmtId="0" fontId="21" fillId="0" borderId="0" xfId="0" applyFont="1" applyAlignment="1">
      <alignment vertical="top" wrapText="1"/>
    </xf>
    <xf numFmtId="0" fontId="22" fillId="0" borderId="0" xfId="0" applyFont="1">
      <alignment vertical="center"/>
    </xf>
    <xf numFmtId="0" fontId="21" fillId="0" borderId="0" xfId="0" applyFont="1">
      <alignment vertical="center"/>
    </xf>
    <xf numFmtId="0" fontId="21" fillId="0" borderId="0" xfId="0" applyFont="1" applyAlignment="1">
      <alignment vertical="center" wrapText="1"/>
    </xf>
    <xf numFmtId="0" fontId="23" fillId="0" borderId="0" xfId="0" applyFont="1">
      <alignment vertical="center"/>
    </xf>
    <xf numFmtId="0" fontId="22"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wrapText="1"/>
    </xf>
    <xf numFmtId="0" fontId="21" fillId="0" borderId="0" xfId="0" applyFont="1" applyAlignment="1">
      <alignment horizontal="center" vertical="center" wrapText="1"/>
    </xf>
    <xf numFmtId="38" fontId="21" fillId="0" borderId="0" xfId="42" applyFont="1" applyAlignment="1">
      <alignment vertical="center" wrapText="1"/>
    </xf>
    <xf numFmtId="0" fontId="21" fillId="0" borderId="0" xfId="0" applyFont="1" applyAlignment="1">
      <alignment horizontal="centerContinuous" vertical="center" wrapText="1"/>
    </xf>
    <xf numFmtId="0" fontId="21" fillId="0" borderId="0" xfId="0" applyFont="1" applyAlignment="1">
      <alignment horizontal="centerContinuous"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38" fontId="19" fillId="33" borderId="12" xfId="42" applyFont="1" applyFill="1" applyBorder="1" applyAlignment="1">
      <alignment vertical="center" wrapText="1"/>
    </xf>
    <xf numFmtId="38" fontId="19" fillId="33" borderId="12" xfId="42" applyFont="1" applyFill="1" applyBorder="1" applyAlignment="1">
      <alignment vertical="center"/>
    </xf>
    <xf numFmtId="176" fontId="19" fillId="33" borderId="12" xfId="42" applyNumberFormat="1" applyFont="1" applyFill="1" applyBorder="1" applyAlignment="1">
      <alignment vertical="center" wrapText="1"/>
    </xf>
    <xf numFmtId="38" fontId="19" fillId="0" borderId="10" xfId="42" applyFont="1" applyFill="1" applyBorder="1" applyAlignment="1">
      <alignment horizontal="center" vertical="center" wrapText="1"/>
    </xf>
    <xf numFmtId="176" fontId="19" fillId="0" borderId="10" xfId="42" applyNumberFormat="1" applyFont="1" applyFill="1" applyBorder="1" applyAlignment="1">
      <alignment horizontal="center" vertical="center" wrapText="1"/>
    </xf>
    <xf numFmtId="38" fontId="19" fillId="33" borderId="10" xfId="42" applyFont="1" applyFill="1" applyBorder="1" applyAlignment="1">
      <alignment horizontal="right" vertical="center" wrapText="1"/>
    </xf>
    <xf numFmtId="176" fontId="19" fillId="33" borderId="10" xfId="42" applyNumberFormat="1" applyFont="1" applyFill="1" applyBorder="1" applyAlignment="1">
      <alignment vertical="center" wrapText="1"/>
    </xf>
    <xf numFmtId="38" fontId="19" fillId="0" borderId="12" xfId="42" applyFont="1" applyFill="1" applyBorder="1" applyAlignment="1">
      <alignment horizontal="right" vertical="center" wrapText="1"/>
    </xf>
    <xf numFmtId="38" fontId="19" fillId="33" borderId="10" xfId="42" applyFont="1" applyFill="1" applyBorder="1" applyAlignment="1">
      <alignment vertical="center" wrapText="1"/>
    </xf>
    <xf numFmtId="38" fontId="21" fillId="0" borderId="0" xfId="42" applyFont="1" applyFill="1" applyAlignment="1">
      <alignment vertical="center" wrapText="1"/>
    </xf>
    <xf numFmtId="38" fontId="25" fillId="0" borderId="0" xfId="42" applyFont="1" applyFill="1" applyAlignment="1">
      <alignment vertical="center"/>
    </xf>
    <xf numFmtId="0" fontId="27" fillId="0" borderId="0" xfId="0" applyFont="1">
      <alignment vertical="center"/>
    </xf>
    <xf numFmtId="0" fontId="28" fillId="34" borderId="10" xfId="0" applyFont="1" applyFill="1" applyBorder="1">
      <alignment vertical="center"/>
    </xf>
    <xf numFmtId="0" fontId="28" fillId="34" borderId="10" xfId="0" applyFont="1" applyFill="1" applyBorder="1" applyAlignment="1">
      <alignment horizontal="center" vertical="center" wrapText="1"/>
    </xf>
    <xf numFmtId="38" fontId="28" fillId="0" borderId="10" xfId="0" applyNumberFormat="1" applyFont="1" applyBorder="1" applyAlignment="1">
      <alignment vertical="center" wrapText="1"/>
    </xf>
    <xf numFmtId="0" fontId="28" fillId="34" borderId="10" xfId="0" applyFont="1" applyFill="1" applyBorder="1" applyAlignment="1">
      <alignment vertical="center" wrapText="1"/>
    </xf>
    <xf numFmtId="177" fontId="28" fillId="0" borderId="10" xfId="0" applyNumberFormat="1" applyFont="1" applyBorder="1" applyAlignment="1">
      <alignment vertical="center" wrapText="1"/>
    </xf>
    <xf numFmtId="0" fontId="19" fillId="34" borderId="17" xfId="0" applyFont="1" applyFill="1" applyBorder="1" applyAlignment="1">
      <alignment horizontal="centerContinuous" vertical="center"/>
    </xf>
    <xf numFmtId="0" fontId="19" fillId="34" borderId="10" xfId="0" applyFont="1" applyFill="1" applyBorder="1" applyAlignment="1">
      <alignment horizontal="center" vertical="center"/>
    </xf>
    <xf numFmtId="0" fontId="19" fillId="34" borderId="10" xfId="0" applyFont="1" applyFill="1" applyBorder="1" applyAlignment="1">
      <alignment horizontal="center" vertical="center" wrapText="1"/>
    </xf>
    <xf numFmtId="0" fontId="19" fillId="0" borderId="11" xfId="0" applyFont="1" applyBorder="1">
      <alignment vertical="center"/>
    </xf>
    <xf numFmtId="0" fontId="19" fillId="0" borderId="14" xfId="0" applyFont="1" applyBorder="1">
      <alignment vertical="center"/>
    </xf>
    <xf numFmtId="38" fontId="19" fillId="0" borderId="14" xfId="42" applyFont="1" applyFill="1" applyBorder="1">
      <alignment vertical="center"/>
    </xf>
    <xf numFmtId="0" fontId="19" fillId="0" borderId="10" xfId="0" applyFont="1" applyBorder="1">
      <alignment vertical="center"/>
    </xf>
    <xf numFmtId="38" fontId="19" fillId="33" borderId="18" xfId="42" applyFont="1" applyFill="1" applyBorder="1" applyAlignment="1">
      <alignment horizontal="centerContinuous" vertical="center"/>
    </xf>
    <xf numFmtId="38" fontId="19" fillId="33" borderId="12" xfId="42" applyFont="1" applyFill="1" applyBorder="1" applyAlignment="1">
      <alignment horizontal="centerContinuous" vertical="center"/>
    </xf>
    <xf numFmtId="0" fontId="19" fillId="0" borderId="15" xfId="0" applyFont="1" applyBorder="1" applyAlignment="1">
      <alignment horizontal="left" vertical="center"/>
    </xf>
    <xf numFmtId="0" fontId="19" fillId="0" borderId="19" xfId="0" applyFont="1" applyBorder="1" applyAlignment="1">
      <alignment horizontal="centerContinuous" vertical="center" wrapText="1"/>
    </xf>
    <xf numFmtId="38" fontId="19" fillId="0" borderId="14" xfId="42" applyFont="1" applyFill="1" applyBorder="1" applyAlignment="1">
      <alignment vertical="center" wrapText="1"/>
    </xf>
    <xf numFmtId="0" fontId="19" fillId="0" borderId="10" xfId="0" applyFont="1" applyBorder="1" applyAlignment="1">
      <alignment vertical="center" wrapText="1"/>
    </xf>
    <xf numFmtId="0" fontId="19" fillId="0" borderId="13" xfId="0" applyFont="1" applyBorder="1" applyAlignment="1">
      <alignment horizontal="centerContinuous" vertical="center" wrapText="1"/>
    </xf>
    <xf numFmtId="0" fontId="19" fillId="0" borderId="20" xfId="0" applyFont="1" applyBorder="1" applyAlignment="1">
      <alignment horizontal="centerContinuous" vertical="center" wrapText="1"/>
    </xf>
    <xf numFmtId="38" fontId="19" fillId="33" borderId="10" xfId="42" applyFont="1" applyFill="1" applyBorder="1" applyAlignment="1">
      <alignment horizontal="centerContinuous" vertical="center"/>
    </xf>
    <xf numFmtId="38" fontId="19" fillId="0" borderId="16" xfId="42" applyFont="1" applyFill="1" applyBorder="1" applyAlignment="1">
      <alignment horizontal="left" vertical="center"/>
    </xf>
    <xf numFmtId="38" fontId="19" fillId="0" borderId="21" xfId="42" applyFont="1" applyFill="1" applyBorder="1" applyAlignment="1">
      <alignment horizontal="centerContinuous" vertical="center"/>
    </xf>
    <xf numFmtId="38" fontId="19" fillId="0" borderId="20" xfId="42" applyFont="1" applyFill="1" applyBorder="1" applyAlignment="1">
      <alignment horizontal="left" vertical="center"/>
    </xf>
    <xf numFmtId="176" fontId="19" fillId="0" borderId="12" xfId="42" applyNumberFormat="1" applyFont="1" applyFill="1" applyBorder="1" applyAlignment="1">
      <alignment vertical="center" wrapText="1"/>
    </xf>
    <xf numFmtId="38" fontId="19" fillId="0" borderId="11" xfId="42" applyFont="1" applyFill="1" applyBorder="1">
      <alignment vertical="center"/>
    </xf>
    <xf numFmtId="38" fontId="19" fillId="0" borderId="10" xfId="42" applyFont="1" applyBorder="1">
      <alignment vertical="center"/>
    </xf>
    <xf numFmtId="38" fontId="19" fillId="33" borderId="17" xfId="42" applyFont="1" applyFill="1" applyBorder="1" applyAlignment="1">
      <alignment horizontal="centerContinuous" vertical="center"/>
    </xf>
    <xf numFmtId="38" fontId="19" fillId="0" borderId="11" xfId="42" applyFont="1" applyBorder="1" applyAlignment="1">
      <alignment vertical="center" wrapText="1"/>
    </xf>
    <xf numFmtId="38" fontId="19" fillId="0" borderId="14" xfId="42" applyFont="1" applyBorder="1" applyAlignment="1">
      <alignment vertical="center" wrapText="1"/>
    </xf>
    <xf numFmtId="38" fontId="19" fillId="0" borderId="15" xfId="42" applyFont="1" applyFill="1" applyBorder="1" applyAlignment="1">
      <alignment vertical="center" wrapText="1"/>
    </xf>
    <xf numFmtId="38" fontId="19" fillId="0" borderId="19" xfId="42" applyFont="1" applyFill="1" applyBorder="1" applyAlignment="1">
      <alignment horizontal="left" vertical="center" wrapText="1"/>
    </xf>
    <xf numFmtId="38" fontId="19" fillId="0" borderId="16" xfId="42" applyFont="1" applyFill="1" applyBorder="1" applyAlignment="1">
      <alignment vertical="center" wrapText="1"/>
    </xf>
    <xf numFmtId="38" fontId="19" fillId="0" borderId="21" xfId="42" applyFont="1" applyFill="1" applyBorder="1" applyAlignment="1">
      <alignment horizontal="left" vertical="center" wrapText="1"/>
    </xf>
    <xf numFmtId="38" fontId="19" fillId="0" borderId="13" xfId="42" applyFont="1" applyFill="1" applyBorder="1" applyAlignment="1">
      <alignment vertical="center" wrapText="1"/>
    </xf>
    <xf numFmtId="38" fontId="19" fillId="0" borderId="20" xfId="42" applyFont="1" applyFill="1" applyBorder="1" applyAlignment="1">
      <alignment horizontal="left" vertical="center" wrapText="1"/>
    </xf>
    <xf numFmtId="38" fontId="19" fillId="0" borderId="14" xfId="42" applyFont="1" applyBorder="1">
      <alignment vertical="center"/>
    </xf>
    <xf numFmtId="38" fontId="19" fillId="0" borderId="11" xfId="42" applyFont="1" applyFill="1" applyBorder="1" applyAlignment="1">
      <alignment vertical="center"/>
    </xf>
    <xf numFmtId="38" fontId="19" fillId="0" borderId="14" xfId="42" applyFont="1" applyFill="1" applyBorder="1" applyAlignment="1">
      <alignment vertical="center"/>
    </xf>
    <xf numFmtId="38" fontId="19" fillId="0" borderId="15" xfId="42" applyFont="1" applyFill="1" applyBorder="1" applyAlignment="1">
      <alignment vertical="center"/>
    </xf>
    <xf numFmtId="38" fontId="19" fillId="0" borderId="19" xfId="42" applyFont="1" applyFill="1" applyBorder="1" applyAlignment="1">
      <alignment horizontal="left" vertical="center"/>
    </xf>
    <xf numFmtId="38" fontId="19" fillId="0" borderId="13" xfId="42" applyFont="1" applyFill="1" applyBorder="1" applyAlignment="1">
      <alignment vertical="center"/>
    </xf>
    <xf numFmtId="38" fontId="19" fillId="0" borderId="16" xfId="42" applyFont="1" applyFill="1" applyBorder="1" applyAlignment="1">
      <alignment vertical="center"/>
    </xf>
    <xf numFmtId="38" fontId="19" fillId="0" borderId="21" xfId="42" applyFont="1" applyFill="1" applyBorder="1" applyAlignment="1">
      <alignment horizontal="left" vertical="center"/>
    </xf>
    <xf numFmtId="38" fontId="19" fillId="0" borderId="20" xfId="42" applyFont="1" applyFill="1" applyBorder="1" applyAlignment="1">
      <alignment vertical="center" wrapText="1"/>
    </xf>
    <xf numFmtId="0" fontId="19" fillId="0" borderId="12" xfId="0" applyFont="1" applyBorder="1">
      <alignment vertical="center"/>
    </xf>
    <xf numFmtId="38" fontId="19" fillId="0" borderId="17" xfId="42" applyFont="1" applyFill="1" applyBorder="1" applyAlignment="1">
      <alignment vertical="center" wrapText="1"/>
    </xf>
    <xf numFmtId="0" fontId="32" fillId="0" borderId="0" xfId="0" applyFont="1">
      <alignment vertical="center"/>
    </xf>
    <xf numFmtId="0" fontId="33" fillId="34" borderId="10" xfId="0" applyFont="1" applyFill="1" applyBorder="1">
      <alignment vertical="center"/>
    </xf>
    <xf numFmtId="0" fontId="34" fillId="34" borderId="10" xfId="0" applyFont="1" applyFill="1" applyBorder="1" applyAlignment="1">
      <alignment horizontal="center" vertical="center" wrapText="1"/>
    </xf>
    <xf numFmtId="0" fontId="34" fillId="34" borderId="10" xfId="0" applyFont="1" applyFill="1" applyBorder="1">
      <alignment vertical="center"/>
    </xf>
    <xf numFmtId="38" fontId="35" fillId="0" borderId="10" xfId="0" applyNumberFormat="1" applyFont="1" applyBorder="1" applyAlignment="1">
      <alignment vertical="center" wrapText="1"/>
    </xf>
    <xf numFmtId="0" fontId="34" fillId="34" borderId="10" xfId="0" applyFont="1" applyFill="1" applyBorder="1" applyAlignment="1">
      <alignment vertical="center" wrapText="1"/>
    </xf>
    <xf numFmtId="177" fontId="35" fillId="0" borderId="10" xfId="0" applyNumberFormat="1" applyFont="1" applyBorder="1" applyAlignment="1">
      <alignment vertical="center" wrapText="1"/>
    </xf>
    <xf numFmtId="0" fontId="36" fillId="34" borderId="17" xfId="0" applyFont="1" applyFill="1" applyBorder="1" applyAlignment="1">
      <alignment horizontal="centerContinuous" vertical="center"/>
    </xf>
    <xf numFmtId="0" fontId="29" fillId="34" borderId="17" xfId="0" applyFont="1" applyFill="1" applyBorder="1" applyAlignment="1">
      <alignment horizontal="centerContinuous" vertical="center"/>
    </xf>
    <xf numFmtId="0" fontId="29" fillId="34" borderId="10" xfId="0" applyFont="1" applyFill="1" applyBorder="1" applyAlignment="1">
      <alignment horizontal="center" vertical="center"/>
    </xf>
    <xf numFmtId="0" fontId="29" fillId="34" borderId="10" xfId="0" applyFont="1" applyFill="1" applyBorder="1" applyAlignment="1">
      <alignment horizontal="center" vertical="center" wrapText="1"/>
    </xf>
    <xf numFmtId="0" fontId="36" fillId="0" borderId="11" xfId="0" applyFont="1" applyBorder="1">
      <alignment vertical="center"/>
    </xf>
    <xf numFmtId="0" fontId="29" fillId="0" borderId="14" xfId="0" applyFont="1" applyBorder="1">
      <alignment vertical="center"/>
    </xf>
    <xf numFmtId="0" fontId="37" fillId="0" borderId="10" xfId="0" applyFont="1" applyBorder="1">
      <alignment vertical="center"/>
    </xf>
    <xf numFmtId="38" fontId="29" fillId="33" borderId="18" xfId="42" applyFont="1" applyFill="1" applyBorder="1" applyAlignment="1">
      <alignment horizontal="centerContinuous" vertical="center"/>
    </xf>
    <xf numFmtId="176" fontId="37" fillId="33" borderId="12" xfId="42" applyNumberFormat="1" applyFont="1" applyFill="1" applyBorder="1" applyAlignment="1">
      <alignment vertical="center" wrapText="1"/>
    </xf>
    <xf numFmtId="0" fontId="29" fillId="0" borderId="15" xfId="0" applyFont="1" applyBorder="1" applyAlignment="1">
      <alignment horizontal="left" vertical="center"/>
    </xf>
    <xf numFmtId="0" fontId="29" fillId="0" borderId="19" xfId="0" applyFont="1" applyBorder="1" applyAlignment="1">
      <alignment horizontal="centerContinuous" vertical="center" wrapText="1"/>
    </xf>
    <xf numFmtId="38" fontId="19" fillId="0" borderId="10" xfId="42" applyFont="1" applyFill="1" applyBorder="1" applyAlignment="1">
      <alignment horizontal="right" vertical="center" wrapText="1"/>
    </xf>
    <xf numFmtId="0" fontId="37" fillId="0" borderId="10" xfId="0" applyFont="1" applyBorder="1" applyAlignment="1">
      <alignment vertical="center" wrapText="1"/>
    </xf>
    <xf numFmtId="0" fontId="29" fillId="0" borderId="13" xfId="0" applyFont="1" applyBorder="1" applyAlignment="1">
      <alignment horizontal="centerContinuous" vertical="center" wrapText="1"/>
    </xf>
    <xf numFmtId="0" fontId="29" fillId="0" borderId="20" xfId="0" applyFont="1" applyBorder="1" applyAlignment="1">
      <alignment horizontal="centerContinuous" vertical="center" wrapText="1"/>
    </xf>
    <xf numFmtId="176" fontId="37" fillId="0" borderId="10" xfId="42" applyNumberFormat="1" applyFont="1" applyFill="1" applyBorder="1" applyAlignment="1">
      <alignment vertical="center" wrapText="1"/>
    </xf>
    <xf numFmtId="38" fontId="29" fillId="33" borderId="10" xfId="42" applyFont="1" applyFill="1" applyBorder="1" applyAlignment="1">
      <alignment horizontal="centerContinuous" vertical="center"/>
    </xf>
    <xf numFmtId="176" fontId="37" fillId="33" borderId="10" xfId="42" applyNumberFormat="1" applyFont="1" applyFill="1" applyBorder="1" applyAlignment="1">
      <alignment vertical="center" wrapText="1"/>
    </xf>
    <xf numFmtId="38" fontId="29" fillId="0" borderId="16" xfId="42" applyFont="1" applyFill="1" applyBorder="1" applyAlignment="1">
      <alignment horizontal="left" vertical="center"/>
    </xf>
    <xf numFmtId="38" fontId="29" fillId="0" borderId="21" xfId="42" applyFont="1" applyFill="1" applyBorder="1" applyAlignment="1">
      <alignment horizontal="centerContinuous" vertical="center"/>
    </xf>
    <xf numFmtId="38" fontId="29" fillId="0" borderId="20" xfId="42" applyFont="1" applyFill="1" applyBorder="1" applyAlignment="1">
      <alignment horizontal="left" vertical="center"/>
    </xf>
    <xf numFmtId="176" fontId="37" fillId="0" borderId="12" xfId="42" applyNumberFormat="1" applyFont="1" applyFill="1" applyBorder="1" applyAlignment="1">
      <alignment vertical="center" wrapText="1"/>
    </xf>
    <xf numFmtId="38" fontId="29" fillId="0" borderId="10" xfId="42" applyFont="1" applyBorder="1">
      <alignment vertical="center"/>
    </xf>
    <xf numFmtId="38" fontId="29" fillId="33" borderId="17" xfId="42" applyFont="1" applyFill="1" applyBorder="1" applyAlignment="1">
      <alignment horizontal="centerContinuous" vertical="center"/>
    </xf>
    <xf numFmtId="38" fontId="29" fillId="0" borderId="11" xfId="42" applyFont="1" applyBorder="1" applyAlignment="1">
      <alignment vertical="center" wrapText="1"/>
    </xf>
    <xf numFmtId="38" fontId="29" fillId="0" borderId="14" xfId="42" applyFont="1" applyBorder="1" applyAlignment="1">
      <alignment vertical="center" wrapText="1"/>
    </xf>
    <xf numFmtId="38" fontId="29" fillId="0" borderId="15" xfId="42" applyFont="1" applyFill="1" applyBorder="1" applyAlignment="1">
      <alignment vertical="center" wrapText="1"/>
    </xf>
    <xf numFmtId="38" fontId="29" fillId="0" borderId="19" xfId="42" applyFont="1" applyFill="1" applyBorder="1" applyAlignment="1">
      <alignment horizontal="left" vertical="center" wrapText="1"/>
    </xf>
    <xf numFmtId="38" fontId="29" fillId="0" borderId="16" xfId="42" applyFont="1" applyFill="1" applyBorder="1" applyAlignment="1">
      <alignment vertical="center" wrapText="1"/>
    </xf>
    <xf numFmtId="38" fontId="29" fillId="0" borderId="21" xfId="42" applyFont="1" applyFill="1" applyBorder="1" applyAlignment="1">
      <alignment horizontal="left" vertical="center" wrapText="1"/>
    </xf>
    <xf numFmtId="38" fontId="29" fillId="0" borderId="13" xfId="42" applyFont="1" applyFill="1" applyBorder="1" applyAlignment="1">
      <alignment vertical="center" wrapText="1"/>
    </xf>
    <xf numFmtId="38" fontId="29" fillId="0" borderId="20" xfId="42" applyFont="1" applyFill="1" applyBorder="1" applyAlignment="1">
      <alignment horizontal="left" vertical="center" wrapText="1"/>
    </xf>
    <xf numFmtId="38" fontId="29" fillId="0" borderId="11" xfId="42" applyFont="1" applyFill="1" applyBorder="1" applyAlignment="1">
      <alignment vertical="center"/>
    </xf>
    <xf numFmtId="38" fontId="29" fillId="0" borderId="14" xfId="42" applyFont="1" applyFill="1" applyBorder="1" applyAlignment="1">
      <alignment vertical="center"/>
    </xf>
    <xf numFmtId="38" fontId="19" fillId="0" borderId="12" xfId="42" applyFont="1" applyFill="1" applyBorder="1" applyAlignment="1">
      <alignment vertical="center" wrapText="1"/>
    </xf>
    <xf numFmtId="38" fontId="29" fillId="0" borderId="15" xfId="42" applyFont="1" applyFill="1" applyBorder="1" applyAlignment="1">
      <alignment vertical="center"/>
    </xf>
    <xf numFmtId="38" fontId="29" fillId="0" borderId="19" xfId="42" applyFont="1" applyFill="1" applyBorder="1" applyAlignment="1">
      <alignment horizontal="left" vertical="center"/>
    </xf>
    <xf numFmtId="38" fontId="29" fillId="0" borderId="13" xfId="42" applyFont="1" applyFill="1" applyBorder="1" applyAlignment="1">
      <alignment vertical="center"/>
    </xf>
    <xf numFmtId="0" fontId="37" fillId="0" borderId="17" xfId="0" applyFont="1" applyBorder="1">
      <alignment vertical="center"/>
    </xf>
    <xf numFmtId="0" fontId="34" fillId="0" borderId="10" xfId="0" applyFont="1" applyBorder="1" applyAlignment="1">
      <alignment horizontal="right" vertical="center" wrapText="1"/>
    </xf>
    <xf numFmtId="38" fontId="29" fillId="0" borderId="14" xfId="42" applyFont="1" applyFill="1" applyBorder="1" applyAlignment="1">
      <alignment vertical="center" shrinkToFit="1"/>
    </xf>
    <xf numFmtId="38" fontId="29" fillId="33" borderId="12" xfId="42" applyFont="1" applyFill="1" applyBorder="1" applyAlignment="1">
      <alignment horizontal="center" vertical="center" shrinkToFit="1"/>
    </xf>
    <xf numFmtId="38" fontId="29" fillId="33" borderId="10" xfId="42" applyFont="1" applyFill="1" applyBorder="1" applyAlignment="1">
      <alignment horizontal="center" vertical="center" shrinkToFit="1"/>
    </xf>
    <xf numFmtId="38" fontId="29" fillId="0" borderId="20" xfId="42" applyFont="1" applyFill="1" applyBorder="1" applyAlignment="1">
      <alignment horizontal="left" vertical="center" shrinkToFit="1"/>
    </xf>
    <xf numFmtId="38" fontId="29" fillId="0" borderId="10" xfId="42" applyFont="1" applyBorder="1" applyAlignment="1">
      <alignment vertical="center" shrinkToFit="1"/>
    </xf>
    <xf numFmtId="38" fontId="29" fillId="0" borderId="14" xfId="42" applyFont="1" applyBorder="1" applyAlignment="1">
      <alignment vertical="center" shrinkToFit="1"/>
    </xf>
    <xf numFmtId="38" fontId="29" fillId="0" borderId="21" xfId="42" applyFont="1" applyFill="1" applyBorder="1" applyAlignment="1">
      <alignment horizontal="left" vertical="center" shrinkToFit="1"/>
    </xf>
    <xf numFmtId="38" fontId="29" fillId="0" borderId="19" xfId="42" applyFont="1" applyFill="1" applyBorder="1" applyAlignment="1">
      <alignment vertical="center" shrinkToFit="1"/>
    </xf>
    <xf numFmtId="0" fontId="29" fillId="0" borderId="21" xfId="0" applyFont="1" applyBorder="1" applyAlignment="1">
      <alignment horizontal="centerContinuous" vertical="center" wrapText="1"/>
    </xf>
    <xf numFmtId="0" fontId="29" fillId="0" borderId="16" xfId="0" applyFont="1" applyBorder="1" applyAlignment="1">
      <alignment horizontal="centerContinuous" vertical="center" wrapText="1"/>
    </xf>
    <xf numFmtId="38" fontId="38" fillId="0" borderId="10" xfId="42" applyFont="1" applyFill="1" applyBorder="1" applyAlignment="1">
      <alignment vertical="center" wrapText="1"/>
    </xf>
    <xf numFmtId="176" fontId="38" fillId="0" borderId="10" xfId="42" applyNumberFormat="1" applyFont="1" applyFill="1" applyBorder="1" applyAlignment="1">
      <alignment vertical="center" wrapText="1"/>
    </xf>
    <xf numFmtId="0" fontId="30" fillId="0" borderId="0" xfId="0" applyFont="1" applyAlignment="1">
      <alignment horizontal="left" vertical="center" wrapText="1"/>
    </xf>
    <xf numFmtId="0" fontId="31" fillId="0" borderId="0" xfId="0" applyFont="1" applyAlignment="1">
      <alignment horizontal="left" vertical="center" wrapText="1"/>
    </xf>
    <xf numFmtId="0" fontId="26" fillId="0" borderId="0" xfId="0" applyFont="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76"/>
  <sheetViews>
    <sheetView showGridLines="0" tabSelected="1" view="pageBreakPreview" zoomScale="25" zoomScaleNormal="70" zoomScaleSheetLayoutView="25" zoomScalePageLayoutView="40" workbookViewId="0"/>
  </sheetViews>
  <sheetFormatPr defaultColWidth="9" defaultRowHeight="14"/>
  <cols>
    <col min="1" max="2" width="4.26953125" style="16" customWidth="1"/>
    <col min="3" max="4" width="41.26953125" style="16" customWidth="1"/>
    <col min="5" max="5" width="85.6328125" style="16" customWidth="1"/>
    <col min="6" max="8" width="35.7265625" style="16" customWidth="1"/>
    <col min="9" max="9" width="35.7265625" style="10" customWidth="1"/>
    <col min="10" max="10" width="11.26953125" style="30" customWidth="1"/>
    <col min="11" max="11" width="23.90625" style="30" customWidth="1"/>
    <col min="12" max="12" width="22.453125" style="16" customWidth="1"/>
    <col min="13" max="16384" width="9" style="16"/>
  </cols>
  <sheetData>
    <row r="1" spans="1:12" s="6" customFormat="1" ht="72" customHeight="1">
      <c r="A1" s="5" t="s">
        <v>74</v>
      </c>
      <c r="F1" s="7"/>
      <c r="G1" s="7"/>
      <c r="H1" s="7"/>
    </row>
    <row r="2" spans="1:12" s="6" customFormat="1" ht="40.5" customHeight="1">
      <c r="A2" s="5"/>
      <c r="F2" s="7"/>
      <c r="G2" s="7"/>
      <c r="H2" s="7"/>
    </row>
    <row r="3" spans="1:12" s="8" customFormat="1" ht="162.65" customHeight="1">
      <c r="A3" s="139" t="s">
        <v>63</v>
      </c>
      <c r="B3" s="140"/>
      <c r="C3" s="140"/>
      <c r="D3" s="140"/>
      <c r="E3" s="140"/>
      <c r="F3" s="140"/>
      <c r="G3" s="140"/>
      <c r="H3" s="140"/>
      <c r="I3" s="140"/>
    </row>
    <row r="4" spans="1:12" s="9" customFormat="1" ht="40.5" customHeight="1">
      <c r="F4" s="10"/>
      <c r="G4" s="10"/>
      <c r="H4" s="10"/>
    </row>
    <row r="5" spans="1:12" s="11" customFormat="1" ht="41.25" customHeight="1">
      <c r="B5" s="80" t="s">
        <v>24</v>
      </c>
      <c r="F5" s="12"/>
      <c r="G5" s="12"/>
      <c r="H5" s="12"/>
    </row>
    <row r="6" spans="1:12" s="13" customFormat="1" ht="58.5" customHeight="1">
      <c r="B6" s="14"/>
      <c r="C6" s="81"/>
      <c r="D6" s="82" t="s">
        <v>75</v>
      </c>
    </row>
    <row r="7" spans="1:12" s="13" customFormat="1" ht="58.5" customHeight="1">
      <c r="B7" s="14"/>
      <c r="C7" s="83" t="s">
        <v>59</v>
      </c>
      <c r="D7" s="126">
        <f>COUNTA(E14:E59)</f>
        <v>34</v>
      </c>
    </row>
    <row r="8" spans="1:12" s="13" customFormat="1" ht="58.5" customHeight="1">
      <c r="B8" s="14"/>
      <c r="C8" s="83" t="s">
        <v>25</v>
      </c>
      <c r="D8" s="84">
        <f>F15+F19+F21+F23+F25+F27+F35+F37+F39+F42+F57+F59</f>
        <v>370631</v>
      </c>
    </row>
    <row r="9" spans="1:12" s="13" customFormat="1" ht="58.5" customHeight="1">
      <c r="B9" s="14"/>
      <c r="C9" s="83" t="s">
        <v>26</v>
      </c>
      <c r="D9" s="84">
        <f>G15+G19+G21+G23+G25+G27+G35+G37+G39+G42+G57+G59</f>
        <v>125611</v>
      </c>
    </row>
    <row r="10" spans="1:12" s="13" customFormat="1" ht="58.5" customHeight="1">
      <c r="B10" s="14"/>
      <c r="C10" s="85" t="s">
        <v>27</v>
      </c>
      <c r="D10" s="86">
        <f>ROUND((D9/D8)*100,2)</f>
        <v>33.89</v>
      </c>
    </row>
    <row r="11" spans="1:12" s="9" customFormat="1" ht="39.75" customHeight="1">
      <c r="B11" s="15"/>
      <c r="C11" s="15"/>
      <c r="D11" s="15"/>
      <c r="E11" s="15"/>
      <c r="F11" s="15"/>
      <c r="G11" s="16"/>
      <c r="H11" s="17"/>
      <c r="I11" s="18"/>
      <c r="L11" s="10"/>
    </row>
    <row r="12" spans="1:12" s="11" customFormat="1" ht="39.75" customHeight="1">
      <c r="B12" s="80" t="s">
        <v>28</v>
      </c>
      <c r="C12" s="19"/>
      <c r="D12" s="19"/>
      <c r="F12" s="12"/>
      <c r="G12" s="12"/>
      <c r="H12" s="12"/>
    </row>
    <row r="13" spans="1:12" s="11" customFormat="1" ht="124.5" customHeight="1">
      <c r="B13" s="20"/>
      <c r="C13" s="87" t="s">
        <v>29</v>
      </c>
      <c r="D13" s="88"/>
      <c r="E13" s="89" t="s">
        <v>30</v>
      </c>
      <c r="F13" s="90" t="s">
        <v>25</v>
      </c>
      <c r="G13" s="90" t="s">
        <v>31</v>
      </c>
      <c r="H13" s="90" t="s">
        <v>32</v>
      </c>
      <c r="I13" s="89" t="s">
        <v>33</v>
      </c>
    </row>
    <row r="14" spans="1:12" s="9" customFormat="1" ht="49.5" customHeight="1">
      <c r="B14" s="15"/>
      <c r="C14" s="91" t="s">
        <v>64</v>
      </c>
      <c r="D14" s="92"/>
      <c r="E14" s="127" t="s">
        <v>54</v>
      </c>
      <c r="F14" s="137">
        <v>9532</v>
      </c>
      <c r="G14" s="137">
        <v>5371</v>
      </c>
      <c r="H14" s="138">
        <f t="shared" ref="H14:H27" si="0">ROUND((G14/F14)*100,1)</f>
        <v>56.3</v>
      </c>
      <c r="I14" s="93"/>
    </row>
    <row r="15" spans="1:12" s="9" customFormat="1" ht="49.5" customHeight="1">
      <c r="B15" s="15"/>
      <c r="C15" s="94" t="s">
        <v>58</v>
      </c>
      <c r="D15" s="94"/>
      <c r="E15" s="128"/>
      <c r="F15" s="21">
        <f>SUM(F14:F14)</f>
        <v>9532</v>
      </c>
      <c r="G15" s="22">
        <f>SUM(G14:G14)</f>
        <v>5371</v>
      </c>
      <c r="H15" s="27">
        <f t="shared" si="0"/>
        <v>56.3</v>
      </c>
      <c r="I15" s="95"/>
    </row>
    <row r="16" spans="1:12" s="9" customFormat="1" ht="49.5" customHeight="1">
      <c r="B16" s="15"/>
      <c r="C16" s="96" t="s">
        <v>35</v>
      </c>
      <c r="D16" s="97"/>
      <c r="E16" s="127" t="s">
        <v>60</v>
      </c>
      <c r="F16" s="98">
        <v>92900</v>
      </c>
      <c r="G16" s="98">
        <v>14695</v>
      </c>
      <c r="H16" s="2">
        <f t="shared" si="0"/>
        <v>15.8</v>
      </c>
      <c r="I16" s="99"/>
    </row>
    <row r="17" spans="3:9" s="9" customFormat="1" ht="49.5" customHeight="1">
      <c r="C17" s="136"/>
      <c r="D17" s="135"/>
      <c r="E17" s="127" t="s">
        <v>76</v>
      </c>
      <c r="F17" s="1">
        <v>1868</v>
      </c>
      <c r="G17" s="1">
        <v>1277</v>
      </c>
      <c r="H17" s="2">
        <f t="shared" ref="H17" si="1">ROUND((G17/F17)*100,1)</f>
        <v>68.400000000000006</v>
      </c>
      <c r="I17" s="102"/>
    </row>
    <row r="18" spans="3:9" s="9" customFormat="1" ht="49.5" customHeight="1">
      <c r="C18" s="100"/>
      <c r="D18" s="101"/>
      <c r="E18" s="127" t="s">
        <v>19</v>
      </c>
      <c r="F18" s="1">
        <v>7994</v>
      </c>
      <c r="G18" s="1">
        <v>1519</v>
      </c>
      <c r="H18" s="2">
        <f t="shared" si="0"/>
        <v>19</v>
      </c>
      <c r="I18" s="102"/>
    </row>
    <row r="19" spans="3:9" s="9" customFormat="1" ht="49.5" customHeight="1">
      <c r="C19" s="103" t="s">
        <v>58</v>
      </c>
      <c r="D19" s="103"/>
      <c r="E19" s="129"/>
      <c r="F19" s="26">
        <f>SUM(F16:F18)</f>
        <v>102762</v>
      </c>
      <c r="G19" s="26">
        <f>SUM(G16:G18)</f>
        <v>17491</v>
      </c>
      <c r="H19" s="27">
        <f t="shared" si="0"/>
        <v>17</v>
      </c>
      <c r="I19" s="104"/>
    </row>
    <row r="20" spans="3:9" s="9" customFormat="1" ht="49.5" customHeight="1">
      <c r="C20" s="105" t="s">
        <v>40</v>
      </c>
      <c r="D20" s="106"/>
      <c r="E20" s="130" t="s">
        <v>23</v>
      </c>
      <c r="F20" s="28">
        <v>61316</v>
      </c>
      <c r="G20" s="28">
        <v>51437</v>
      </c>
      <c r="H20" s="2">
        <f t="shared" si="0"/>
        <v>83.9</v>
      </c>
      <c r="I20" s="108"/>
    </row>
    <row r="21" spans="3:9" s="9" customFormat="1" ht="49.5" customHeight="1">
      <c r="C21" s="103" t="s">
        <v>58</v>
      </c>
      <c r="D21" s="103"/>
      <c r="E21" s="129"/>
      <c r="F21" s="26">
        <f>SUM(F20)</f>
        <v>61316</v>
      </c>
      <c r="G21" s="26">
        <f>SUM(G20)</f>
        <v>51437</v>
      </c>
      <c r="H21" s="27">
        <f t="shared" si="0"/>
        <v>83.9</v>
      </c>
      <c r="I21" s="104"/>
    </row>
    <row r="22" spans="3:9" s="9" customFormat="1" ht="49.5" customHeight="1">
      <c r="C22" s="109" t="s">
        <v>65</v>
      </c>
      <c r="D22" s="109"/>
      <c r="E22" s="131" t="s">
        <v>18</v>
      </c>
      <c r="F22" s="3">
        <v>84328</v>
      </c>
      <c r="G22" s="3">
        <v>18441</v>
      </c>
      <c r="H22" s="2">
        <f t="shared" si="0"/>
        <v>21.9</v>
      </c>
      <c r="I22" s="93"/>
    </row>
    <row r="23" spans="3:9" s="9" customFormat="1" ht="49.5" customHeight="1">
      <c r="C23" s="103" t="s">
        <v>58</v>
      </c>
      <c r="D23" s="103"/>
      <c r="E23" s="129"/>
      <c r="F23" s="29">
        <f>SUM(F22)</f>
        <v>84328</v>
      </c>
      <c r="G23" s="29">
        <f>SUM(G22)</f>
        <v>18441</v>
      </c>
      <c r="H23" s="27">
        <f t="shared" si="0"/>
        <v>21.9</v>
      </c>
      <c r="I23" s="104"/>
    </row>
    <row r="24" spans="3:9" s="9" customFormat="1" ht="49.5" customHeight="1">
      <c r="C24" s="109" t="s">
        <v>66</v>
      </c>
      <c r="D24" s="109"/>
      <c r="E24" s="131" t="s">
        <v>18</v>
      </c>
      <c r="F24" s="3">
        <v>42322</v>
      </c>
      <c r="G24" s="3">
        <v>19737</v>
      </c>
      <c r="H24" s="2">
        <f t="shared" si="0"/>
        <v>46.6</v>
      </c>
      <c r="I24" s="93"/>
    </row>
    <row r="25" spans="3:9" s="9" customFormat="1" ht="49.5" customHeight="1">
      <c r="C25" s="110" t="s">
        <v>58</v>
      </c>
      <c r="D25" s="110"/>
      <c r="E25" s="129"/>
      <c r="F25" s="29">
        <f>SUM(F24)</f>
        <v>42322</v>
      </c>
      <c r="G25" s="29">
        <f>SUM(G24)</f>
        <v>19737</v>
      </c>
      <c r="H25" s="27">
        <f t="shared" si="0"/>
        <v>46.6</v>
      </c>
      <c r="I25" s="104"/>
    </row>
    <row r="26" spans="3:9" s="9" customFormat="1" ht="49.5" customHeight="1">
      <c r="C26" s="111" t="s">
        <v>67</v>
      </c>
      <c r="D26" s="112"/>
      <c r="E26" s="127" t="s">
        <v>56</v>
      </c>
      <c r="F26" s="3">
        <v>7882</v>
      </c>
      <c r="G26" s="3">
        <v>1336</v>
      </c>
      <c r="H26" s="2">
        <f t="shared" si="0"/>
        <v>17</v>
      </c>
      <c r="I26" s="93"/>
    </row>
    <row r="27" spans="3:9" s="9" customFormat="1" ht="49.5" customHeight="1">
      <c r="C27" s="94" t="s">
        <v>58</v>
      </c>
      <c r="D27" s="94"/>
      <c r="E27" s="129"/>
      <c r="F27" s="29">
        <f>SUM(F26)</f>
        <v>7882</v>
      </c>
      <c r="G27" s="29">
        <f>SUM(G26)</f>
        <v>1336</v>
      </c>
      <c r="H27" s="27">
        <f t="shared" si="0"/>
        <v>17</v>
      </c>
      <c r="I27" s="104"/>
    </row>
    <row r="28" spans="3:9" s="9" customFormat="1" ht="49.5" customHeight="1">
      <c r="C28" s="113" t="s">
        <v>68</v>
      </c>
      <c r="D28" s="114"/>
      <c r="E28" s="127" t="s">
        <v>6</v>
      </c>
      <c r="F28" s="1">
        <v>11911</v>
      </c>
      <c r="G28" s="1">
        <v>2279</v>
      </c>
      <c r="H28" s="2">
        <f t="shared" ref="H28:H59" si="2">ROUND((G28/F28)*100,1)</f>
        <v>19.100000000000001</v>
      </c>
      <c r="I28" s="93"/>
    </row>
    <row r="29" spans="3:9" s="9" customFormat="1" ht="49.5" customHeight="1">
      <c r="C29" s="115"/>
      <c r="D29" s="116"/>
      <c r="E29" s="127" t="s">
        <v>13</v>
      </c>
      <c r="F29" s="1">
        <v>293</v>
      </c>
      <c r="G29" s="1">
        <v>36</v>
      </c>
      <c r="H29" s="2">
        <f t="shared" si="2"/>
        <v>12.3</v>
      </c>
      <c r="I29" s="93"/>
    </row>
    <row r="30" spans="3:9" s="9" customFormat="1" ht="49.5" customHeight="1">
      <c r="C30" s="115"/>
      <c r="D30" s="116"/>
      <c r="E30" s="127" t="s">
        <v>14</v>
      </c>
      <c r="F30" s="1">
        <v>1115</v>
      </c>
      <c r="G30" s="1">
        <v>38</v>
      </c>
      <c r="H30" s="2">
        <f t="shared" si="2"/>
        <v>3.4</v>
      </c>
      <c r="I30" s="93"/>
    </row>
    <row r="31" spans="3:9" s="9" customFormat="1" ht="49.5" customHeight="1">
      <c r="C31" s="115"/>
      <c r="D31" s="116"/>
      <c r="E31" s="127" t="s">
        <v>15</v>
      </c>
      <c r="F31" s="1">
        <v>4085</v>
      </c>
      <c r="G31" s="1">
        <v>388</v>
      </c>
      <c r="H31" s="2">
        <f t="shared" si="2"/>
        <v>9.5</v>
      </c>
      <c r="I31" s="93"/>
    </row>
    <row r="32" spans="3:9" s="9" customFormat="1" ht="49.5" customHeight="1">
      <c r="C32" s="115"/>
      <c r="D32" s="116"/>
      <c r="E32" s="127" t="s">
        <v>16</v>
      </c>
      <c r="F32" s="1">
        <v>575</v>
      </c>
      <c r="G32" s="1">
        <v>11</v>
      </c>
      <c r="H32" s="2">
        <f t="shared" si="2"/>
        <v>1.9</v>
      </c>
      <c r="I32" s="93"/>
    </row>
    <row r="33" spans="3:9" s="9" customFormat="1" ht="49.5" customHeight="1">
      <c r="C33" s="115"/>
      <c r="D33" s="116"/>
      <c r="E33" s="127" t="s">
        <v>17</v>
      </c>
      <c r="F33" s="1">
        <v>1208</v>
      </c>
      <c r="G33" s="1">
        <v>693</v>
      </c>
      <c r="H33" s="2">
        <f t="shared" si="2"/>
        <v>57.4</v>
      </c>
      <c r="I33" s="93"/>
    </row>
    <row r="34" spans="3:9" s="9" customFormat="1" ht="49.5" customHeight="1">
      <c r="C34" s="117"/>
      <c r="D34" s="118"/>
      <c r="E34" s="132" t="s">
        <v>7</v>
      </c>
      <c r="F34" s="3">
        <v>1518</v>
      </c>
      <c r="G34" s="3">
        <v>1258</v>
      </c>
      <c r="H34" s="2">
        <f t="shared" si="2"/>
        <v>82.9</v>
      </c>
      <c r="I34" s="93"/>
    </row>
    <row r="35" spans="3:9" s="9" customFormat="1" ht="49.5" customHeight="1">
      <c r="C35" s="103" t="s">
        <v>58</v>
      </c>
      <c r="D35" s="103"/>
      <c r="E35" s="129"/>
      <c r="F35" s="29">
        <f>SUM(F28:F34)</f>
        <v>20705</v>
      </c>
      <c r="G35" s="29">
        <f>SUM(G28:G34)</f>
        <v>4703</v>
      </c>
      <c r="H35" s="27">
        <f t="shared" si="2"/>
        <v>22.7</v>
      </c>
      <c r="I35" s="104"/>
    </row>
    <row r="36" spans="3:9" s="9" customFormat="1" ht="49.5" customHeight="1">
      <c r="C36" s="119" t="s">
        <v>69</v>
      </c>
      <c r="D36" s="120"/>
      <c r="E36" s="127" t="s">
        <v>61</v>
      </c>
      <c r="F36" s="1">
        <v>35310</v>
      </c>
      <c r="G36" s="1">
        <v>2760</v>
      </c>
      <c r="H36" s="2">
        <f t="shared" si="2"/>
        <v>7.8</v>
      </c>
      <c r="I36" s="93"/>
    </row>
    <row r="37" spans="3:9" s="9" customFormat="1" ht="49.5" customHeight="1">
      <c r="C37" s="103" t="s">
        <v>58</v>
      </c>
      <c r="D37" s="103"/>
      <c r="E37" s="129"/>
      <c r="F37" s="29">
        <f>SUM(F36)</f>
        <v>35310</v>
      </c>
      <c r="G37" s="29">
        <f>SUM(G36)</f>
        <v>2760</v>
      </c>
      <c r="H37" s="27">
        <f t="shared" si="2"/>
        <v>7.8</v>
      </c>
      <c r="I37" s="104"/>
    </row>
    <row r="38" spans="3:9" s="9" customFormat="1" ht="49.5" customHeight="1">
      <c r="C38" s="105" t="s">
        <v>70</v>
      </c>
      <c r="D38" s="106"/>
      <c r="E38" s="133" t="s">
        <v>0</v>
      </c>
      <c r="F38" s="121">
        <v>665</v>
      </c>
      <c r="G38" s="121">
        <v>1</v>
      </c>
      <c r="H38" s="2">
        <f t="shared" si="2"/>
        <v>0.2</v>
      </c>
      <c r="I38" s="108"/>
    </row>
    <row r="39" spans="3:9" s="9" customFormat="1" ht="49.5" customHeight="1">
      <c r="C39" s="103" t="s">
        <v>58</v>
      </c>
      <c r="D39" s="103"/>
      <c r="E39" s="129"/>
      <c r="F39" s="29">
        <f>SUM(F38)</f>
        <v>665</v>
      </c>
      <c r="G39" s="29">
        <f>SUM(G38)</f>
        <v>1</v>
      </c>
      <c r="H39" s="27">
        <f t="shared" si="2"/>
        <v>0.2</v>
      </c>
      <c r="I39" s="104"/>
    </row>
    <row r="40" spans="3:9" s="9" customFormat="1" ht="49.5" customHeight="1">
      <c r="C40" s="122" t="s">
        <v>71</v>
      </c>
      <c r="D40" s="123"/>
      <c r="E40" s="127" t="s">
        <v>1</v>
      </c>
      <c r="F40" s="1">
        <v>199</v>
      </c>
      <c r="G40" s="1">
        <v>196</v>
      </c>
      <c r="H40" s="2">
        <f t="shared" si="2"/>
        <v>98.5</v>
      </c>
      <c r="I40" s="93"/>
    </row>
    <row r="41" spans="3:9" s="9" customFormat="1" ht="49.5" customHeight="1">
      <c r="C41" s="124"/>
      <c r="D41" s="107"/>
      <c r="E41" s="127" t="s">
        <v>2</v>
      </c>
      <c r="F41" s="1">
        <v>2369</v>
      </c>
      <c r="G41" s="1">
        <v>1354</v>
      </c>
      <c r="H41" s="2">
        <f t="shared" si="2"/>
        <v>57.2</v>
      </c>
      <c r="I41" s="102"/>
    </row>
    <row r="42" spans="3:9" s="9" customFormat="1" ht="49.5" customHeight="1">
      <c r="C42" s="94" t="s">
        <v>58</v>
      </c>
      <c r="D42" s="94"/>
      <c r="E42" s="129"/>
      <c r="F42" s="29">
        <f>SUM(F40:F41)</f>
        <v>2568</v>
      </c>
      <c r="G42" s="29">
        <f>SUM(G40:G41)</f>
        <v>1550</v>
      </c>
      <c r="H42" s="27">
        <f t="shared" si="2"/>
        <v>60.4</v>
      </c>
      <c r="I42" s="104"/>
    </row>
    <row r="43" spans="3:9" s="9" customFormat="1" ht="49.5" customHeight="1">
      <c r="C43" s="113" t="s">
        <v>72</v>
      </c>
      <c r="D43" s="114"/>
      <c r="E43" s="127" t="s">
        <v>3</v>
      </c>
      <c r="F43" s="1">
        <v>1192</v>
      </c>
      <c r="G43" s="1">
        <v>1192</v>
      </c>
      <c r="H43" s="2">
        <f t="shared" si="2"/>
        <v>100</v>
      </c>
      <c r="I43" s="99"/>
    </row>
    <row r="44" spans="3:9" s="9" customFormat="1" ht="49.5" customHeight="1">
      <c r="C44" s="115"/>
      <c r="D44" s="116"/>
      <c r="E44" s="127" t="s">
        <v>4</v>
      </c>
      <c r="F44" s="1">
        <v>72</v>
      </c>
      <c r="G44" s="1">
        <v>24</v>
      </c>
      <c r="H44" s="2">
        <f t="shared" si="2"/>
        <v>33.299999999999997</v>
      </c>
      <c r="I44" s="93"/>
    </row>
    <row r="45" spans="3:9" s="9" customFormat="1" ht="49.5" customHeight="1">
      <c r="C45" s="115"/>
      <c r="D45" s="116"/>
      <c r="E45" s="127" t="s">
        <v>8</v>
      </c>
      <c r="F45" s="1">
        <v>30</v>
      </c>
      <c r="G45" s="1">
        <v>25</v>
      </c>
      <c r="H45" s="2">
        <f t="shared" si="2"/>
        <v>83.3</v>
      </c>
      <c r="I45" s="93"/>
    </row>
    <row r="46" spans="3:9" s="9" customFormat="1" ht="49.5" customHeight="1">
      <c r="C46" s="115"/>
      <c r="D46" s="116"/>
      <c r="E46" s="127" t="s">
        <v>9</v>
      </c>
      <c r="F46" s="1">
        <v>215</v>
      </c>
      <c r="G46" s="1">
        <v>215</v>
      </c>
      <c r="H46" s="2">
        <f t="shared" si="2"/>
        <v>100</v>
      </c>
      <c r="I46" s="93"/>
    </row>
    <row r="47" spans="3:9" s="9" customFormat="1" ht="49.5" customHeight="1">
      <c r="C47" s="115"/>
      <c r="D47" s="116"/>
      <c r="E47" s="127" t="s">
        <v>10</v>
      </c>
      <c r="F47" s="1">
        <v>122</v>
      </c>
      <c r="G47" s="1">
        <v>122</v>
      </c>
      <c r="H47" s="2">
        <f t="shared" si="2"/>
        <v>100</v>
      </c>
      <c r="I47" s="93"/>
    </row>
    <row r="48" spans="3:9" s="9" customFormat="1" ht="49.5" customHeight="1">
      <c r="C48" s="115"/>
      <c r="D48" s="116"/>
      <c r="E48" s="127" t="s">
        <v>11</v>
      </c>
      <c r="F48" s="1">
        <v>103</v>
      </c>
      <c r="G48" s="1">
        <v>103</v>
      </c>
      <c r="H48" s="2">
        <f t="shared" si="2"/>
        <v>100</v>
      </c>
      <c r="I48" s="93"/>
    </row>
    <row r="49" spans="3:9" s="9" customFormat="1" ht="49.5" customHeight="1">
      <c r="C49" s="115"/>
      <c r="D49" s="116"/>
      <c r="E49" s="127" t="s">
        <v>12</v>
      </c>
      <c r="F49" s="1">
        <v>451</v>
      </c>
      <c r="G49" s="1">
        <v>451</v>
      </c>
      <c r="H49" s="2">
        <f t="shared" si="2"/>
        <v>100</v>
      </c>
      <c r="I49" s="93"/>
    </row>
    <row r="50" spans="3:9" s="9" customFormat="1" ht="49.5" customHeight="1">
      <c r="C50" s="115"/>
      <c r="D50" s="116"/>
      <c r="E50" s="127" t="s">
        <v>77</v>
      </c>
      <c r="F50" s="1">
        <v>223</v>
      </c>
      <c r="G50" s="1">
        <v>223</v>
      </c>
      <c r="H50" s="2">
        <f t="shared" si="2"/>
        <v>100</v>
      </c>
      <c r="I50" s="93"/>
    </row>
    <row r="51" spans="3:9" s="9" customFormat="1" ht="49.5" customHeight="1">
      <c r="C51" s="115"/>
      <c r="D51" s="116"/>
      <c r="E51" s="127" t="s">
        <v>62</v>
      </c>
      <c r="F51" s="1">
        <v>50</v>
      </c>
      <c r="G51" s="1">
        <v>50</v>
      </c>
      <c r="H51" s="2">
        <f t="shared" si="2"/>
        <v>100</v>
      </c>
      <c r="I51" s="93"/>
    </row>
    <row r="52" spans="3:9" s="9" customFormat="1" ht="49.5" customHeight="1">
      <c r="C52" s="115"/>
      <c r="D52" s="116"/>
      <c r="E52" s="134" t="s">
        <v>20</v>
      </c>
      <c r="F52" s="79">
        <v>57</v>
      </c>
      <c r="G52" s="79">
        <v>51</v>
      </c>
      <c r="H52" s="2">
        <f>ROUND((G52/F52)*100,1)</f>
        <v>89.5</v>
      </c>
      <c r="I52" s="125"/>
    </row>
    <row r="53" spans="3:9" s="9" customFormat="1" ht="49.5" customHeight="1">
      <c r="C53" s="117"/>
      <c r="D53" s="118"/>
      <c r="E53" s="127" t="s">
        <v>78</v>
      </c>
      <c r="F53" s="1">
        <v>50</v>
      </c>
      <c r="G53" s="1">
        <v>50</v>
      </c>
      <c r="H53" s="2">
        <f t="shared" si="2"/>
        <v>100</v>
      </c>
      <c r="I53" s="93"/>
    </row>
    <row r="54" spans="3:9" s="9" customFormat="1" ht="49.5" customHeight="1">
      <c r="C54" s="115"/>
      <c r="D54" s="116"/>
      <c r="E54" s="127" t="s">
        <v>79</v>
      </c>
      <c r="F54" s="1">
        <v>174</v>
      </c>
      <c r="G54" s="1">
        <v>174</v>
      </c>
      <c r="H54" s="2">
        <f t="shared" ref="H54:H56" si="3">ROUND((G54/F54)*100,1)</f>
        <v>100</v>
      </c>
      <c r="I54" s="93"/>
    </row>
    <row r="55" spans="3:9" s="9" customFormat="1" ht="49.5" customHeight="1">
      <c r="C55" s="115"/>
      <c r="D55" s="116"/>
      <c r="E55" s="127" t="s">
        <v>80</v>
      </c>
      <c r="F55" s="1">
        <v>3</v>
      </c>
      <c r="G55" s="1">
        <v>3</v>
      </c>
      <c r="H55" s="2">
        <f t="shared" si="3"/>
        <v>100</v>
      </c>
      <c r="I55" s="93"/>
    </row>
    <row r="56" spans="3:9" s="9" customFormat="1" ht="49.5" customHeight="1">
      <c r="C56" s="115"/>
      <c r="D56" s="116"/>
      <c r="E56" s="127" t="s">
        <v>81</v>
      </c>
      <c r="F56" s="1">
        <v>3</v>
      </c>
      <c r="G56" s="1">
        <v>3</v>
      </c>
      <c r="H56" s="2">
        <f t="shared" si="3"/>
        <v>100</v>
      </c>
      <c r="I56" s="93"/>
    </row>
    <row r="57" spans="3:9" s="9" customFormat="1" ht="49.5" customHeight="1">
      <c r="C57" s="103" t="s">
        <v>58</v>
      </c>
      <c r="D57" s="103"/>
      <c r="E57" s="129"/>
      <c r="F57" s="29">
        <f>SUM(F43:F56)</f>
        <v>2745</v>
      </c>
      <c r="G57" s="29">
        <f>SUM(G43:G56)</f>
        <v>2686</v>
      </c>
      <c r="H57" s="27">
        <f>ROUND((G57/F57)*100,1)</f>
        <v>97.9</v>
      </c>
      <c r="I57" s="104"/>
    </row>
    <row r="58" spans="3:9" s="9" customFormat="1" ht="49.5" customHeight="1">
      <c r="C58" s="122" t="s">
        <v>73</v>
      </c>
      <c r="D58" s="123"/>
      <c r="E58" s="127" t="s">
        <v>5</v>
      </c>
      <c r="F58" s="1">
        <v>496</v>
      </c>
      <c r="G58" s="1">
        <v>98</v>
      </c>
      <c r="H58" s="2">
        <f t="shared" si="2"/>
        <v>19.8</v>
      </c>
      <c r="I58" s="93" t="s">
        <v>57</v>
      </c>
    </row>
    <row r="59" spans="3:9" s="9" customFormat="1" ht="49.5" customHeight="1">
      <c r="C59" s="103" t="s">
        <v>58</v>
      </c>
      <c r="D59" s="103"/>
      <c r="E59" s="129"/>
      <c r="F59" s="29">
        <f>SUM(F58:F58)</f>
        <v>496</v>
      </c>
      <c r="G59" s="29">
        <f>SUM(G58:G58)</f>
        <v>98</v>
      </c>
      <c r="H59" s="27">
        <f t="shared" si="2"/>
        <v>19.8</v>
      </c>
      <c r="I59" s="104"/>
    </row>
    <row r="60" spans="3:9" s="30" customFormat="1">
      <c r="I60" s="10"/>
    </row>
    <row r="61" spans="3:9" s="30" customFormat="1">
      <c r="I61" s="10"/>
    </row>
    <row r="62" spans="3:9" s="30" customFormat="1">
      <c r="I62" s="10"/>
    </row>
    <row r="63" spans="3:9" s="30" customFormat="1">
      <c r="I63" s="10"/>
    </row>
    <row r="64" spans="3:9" s="30" customFormat="1">
      <c r="I64" s="10"/>
    </row>
    <row r="65" spans="2:12" s="30" customFormat="1">
      <c r="I65" s="10"/>
    </row>
    <row r="66" spans="2:12" s="30" customFormat="1">
      <c r="B66" s="16"/>
      <c r="C66" s="16"/>
      <c r="D66" s="16"/>
      <c r="I66" s="10"/>
    </row>
    <row r="67" spans="2:12" s="30" customFormat="1">
      <c r="B67" s="16"/>
      <c r="C67" s="16"/>
      <c r="D67" s="16"/>
      <c r="I67" s="10"/>
    </row>
    <row r="68" spans="2:12" s="30" customFormat="1">
      <c r="B68" s="16"/>
      <c r="C68" s="16"/>
      <c r="D68" s="16"/>
      <c r="I68" s="10"/>
      <c r="L68" s="16"/>
    </row>
    <row r="69" spans="2:12" s="30" customFormat="1">
      <c r="B69" s="16"/>
      <c r="C69" s="16"/>
      <c r="D69" s="16"/>
      <c r="I69" s="10"/>
      <c r="L69" s="16"/>
    </row>
    <row r="70" spans="2:12" s="30" customFormat="1">
      <c r="B70" s="16"/>
      <c r="C70" s="16"/>
      <c r="D70" s="16"/>
      <c r="I70" s="10"/>
      <c r="L70" s="16"/>
    </row>
    <row r="71" spans="2:12" s="30" customFormat="1">
      <c r="B71" s="16"/>
      <c r="C71" s="16"/>
      <c r="D71" s="16"/>
      <c r="I71" s="10"/>
      <c r="L71" s="16"/>
    </row>
    <row r="72" spans="2:12" s="30" customFormat="1">
      <c r="B72" s="16"/>
      <c r="C72" s="16"/>
      <c r="D72" s="16"/>
      <c r="I72" s="10"/>
      <c r="L72" s="16"/>
    </row>
    <row r="73" spans="2:12" s="30" customFormat="1">
      <c r="B73" s="16"/>
      <c r="C73" s="16"/>
      <c r="D73" s="16"/>
      <c r="I73" s="10"/>
      <c r="L73" s="16"/>
    </row>
    <row r="74" spans="2:12" s="30" customFormat="1">
      <c r="B74" s="16"/>
      <c r="C74" s="16"/>
      <c r="D74" s="16"/>
      <c r="I74" s="10"/>
      <c r="L74" s="16"/>
    </row>
    <row r="75" spans="2:12" s="30" customFormat="1">
      <c r="B75" s="16"/>
      <c r="C75" s="16"/>
      <c r="D75" s="16"/>
      <c r="I75" s="10"/>
      <c r="L75" s="16"/>
    </row>
    <row r="76" spans="2:12" s="30" customFormat="1">
      <c r="B76" s="16"/>
      <c r="C76" s="16"/>
      <c r="D76" s="16"/>
      <c r="I76" s="10"/>
      <c r="L76" s="16"/>
    </row>
  </sheetData>
  <autoFilter ref="C13:I59" xr:uid="{00000000-0009-0000-0000-000000000000}"/>
  <mergeCells count="1">
    <mergeCell ref="A3:I3"/>
  </mergeCells>
  <phoneticPr fontId="18"/>
  <pageMargins left="0.70866141732283472" right="0.70866141732283472" top="0.74803149606299213" bottom="0.74803149606299213" header="0.31496062992125984" footer="0.31496062992125984"/>
  <pageSetup paperSize="9" scale="27" fitToHeight="2" orientation="portrait" r:id="rId1"/>
  <rowBreaks count="1" manualBreakCount="1">
    <brk id="4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3"/>
  <sheetViews>
    <sheetView view="pageBreakPreview" zoomScale="48" zoomScaleNormal="70" zoomScaleSheetLayoutView="48" zoomScalePageLayoutView="40" workbookViewId="0">
      <selection activeCell="E15" sqref="E15"/>
    </sheetView>
  </sheetViews>
  <sheetFormatPr defaultColWidth="9" defaultRowHeight="14"/>
  <cols>
    <col min="1" max="2" width="4.26953125" style="16" customWidth="1"/>
    <col min="3" max="3" width="54.90625" style="16" customWidth="1"/>
    <col min="4" max="4" width="53.08984375" style="16" customWidth="1"/>
    <col min="5" max="5" width="99.90625" style="16" customWidth="1"/>
    <col min="6" max="6" width="46" style="16" customWidth="1"/>
    <col min="7" max="7" width="48.36328125" style="16" customWidth="1"/>
    <col min="8" max="8" width="46.7265625" style="16" customWidth="1"/>
    <col min="9" max="9" width="43.90625" style="10" customWidth="1"/>
    <col min="10" max="10" width="1.6328125" style="10" customWidth="1"/>
    <col min="11" max="11" width="0.453125" style="30" customWidth="1"/>
    <col min="12" max="12" width="0" style="30" hidden="1" customWidth="1"/>
    <col min="13" max="13" width="22.453125" style="16" customWidth="1"/>
    <col min="14" max="16384" width="9" style="16"/>
  </cols>
  <sheetData>
    <row r="1" spans="1:13" s="6" customFormat="1" ht="72" customHeight="1">
      <c r="A1" s="5" t="s">
        <v>38</v>
      </c>
      <c r="F1" s="7"/>
      <c r="G1" s="7"/>
      <c r="H1" s="7"/>
    </row>
    <row r="2" spans="1:13" s="6" customFormat="1" ht="40.5" customHeight="1">
      <c r="A2" s="5"/>
      <c r="F2" s="7"/>
      <c r="G2" s="7"/>
      <c r="H2" s="7"/>
    </row>
    <row r="3" spans="1:13" s="8" customFormat="1" ht="162.65" customHeight="1">
      <c r="A3" s="141" t="s">
        <v>55</v>
      </c>
      <c r="B3" s="141"/>
      <c r="C3" s="141"/>
      <c r="D3" s="141"/>
      <c r="E3" s="141"/>
      <c r="F3" s="141"/>
      <c r="G3" s="141"/>
      <c r="H3" s="141"/>
      <c r="I3" s="141"/>
    </row>
    <row r="4" spans="1:13" s="9" customFormat="1" ht="40.5" customHeight="1">
      <c r="F4" s="10"/>
      <c r="G4" s="10"/>
      <c r="H4" s="10"/>
    </row>
    <row r="5" spans="1:13" s="11" customFormat="1" ht="41.25" customHeight="1">
      <c r="B5" s="32" t="s">
        <v>24</v>
      </c>
      <c r="F5" s="12"/>
      <c r="G5" s="12"/>
      <c r="H5" s="12"/>
    </row>
    <row r="6" spans="1:13" s="13" customFormat="1" ht="58.5" customHeight="1">
      <c r="B6" s="14"/>
      <c r="C6" s="33"/>
      <c r="D6" s="34" t="s">
        <v>39</v>
      </c>
    </row>
    <row r="7" spans="1:13" s="13" customFormat="1" ht="58.5" customHeight="1">
      <c r="B7" s="14"/>
      <c r="C7" s="33" t="s">
        <v>25</v>
      </c>
      <c r="D7" s="35" t="e">
        <f>SUMIF($C$13:$C$65,"合計",F$13:F$65)</f>
        <v>#REF!</v>
      </c>
    </row>
    <row r="8" spans="1:13" s="13" customFormat="1" ht="58.5" customHeight="1">
      <c r="B8" s="14"/>
      <c r="C8" s="33" t="s">
        <v>26</v>
      </c>
      <c r="D8" s="35" t="e">
        <f>SUMIF($C$13:$C$65,"合計",G$13:G$65)</f>
        <v>#REF!</v>
      </c>
    </row>
    <row r="9" spans="1:13" s="13" customFormat="1" ht="58.5" customHeight="1">
      <c r="B9" s="14"/>
      <c r="C9" s="36" t="s">
        <v>27</v>
      </c>
      <c r="D9" s="37" t="e">
        <f>ROUND((D8/D7)*100,2)</f>
        <v>#REF!</v>
      </c>
    </row>
    <row r="10" spans="1:13" s="9" customFormat="1" ht="39.75" customHeight="1">
      <c r="B10" s="15"/>
      <c r="C10" s="15"/>
      <c r="D10" s="15"/>
      <c r="E10" s="15"/>
      <c r="F10" s="15"/>
      <c r="G10" s="16"/>
      <c r="H10" s="17"/>
      <c r="I10" s="18"/>
      <c r="M10" s="10"/>
    </row>
    <row r="11" spans="1:13" s="11" customFormat="1" ht="39.75" customHeight="1">
      <c r="B11" s="32" t="s">
        <v>28</v>
      </c>
      <c r="C11" s="19"/>
      <c r="D11" s="19"/>
      <c r="F11" s="12"/>
      <c r="G11" s="12"/>
      <c r="H11" s="12"/>
    </row>
    <row r="12" spans="1:13" s="11" customFormat="1" ht="124.5" customHeight="1">
      <c r="B12" s="20"/>
      <c r="C12" s="38" t="s">
        <v>29</v>
      </c>
      <c r="D12" s="38"/>
      <c r="E12" s="39" t="s">
        <v>30</v>
      </c>
      <c r="F12" s="40" t="s">
        <v>25</v>
      </c>
      <c r="G12" s="40" t="s">
        <v>31</v>
      </c>
      <c r="H12" s="40" t="s">
        <v>32</v>
      </c>
      <c r="I12" s="39" t="s">
        <v>33</v>
      </c>
    </row>
    <row r="13" spans="1:13" s="9" customFormat="1" ht="49.5" customHeight="1">
      <c r="B13" s="15"/>
      <c r="C13" s="41" t="s">
        <v>34</v>
      </c>
      <c r="D13" s="42"/>
      <c r="E13" s="43" t="e">
        <f>#REF!</f>
        <v>#REF!</v>
      </c>
      <c r="F13" s="1" t="e">
        <f>#REF!</f>
        <v>#REF!</v>
      </c>
      <c r="G13" s="1" t="e">
        <f>#REF!</f>
        <v>#REF!</v>
      </c>
      <c r="H13" s="2" t="e">
        <f>ROUND((G13/F13)*100,2)</f>
        <v>#REF!</v>
      </c>
      <c r="I13" s="44"/>
    </row>
    <row r="14" spans="1:13" s="9" customFormat="1" ht="49.5" customHeight="1">
      <c r="B14" s="15"/>
      <c r="C14" s="45" t="s">
        <v>21</v>
      </c>
      <c r="D14" s="45"/>
      <c r="E14" s="46"/>
      <c r="F14" s="21" t="e">
        <f>SUM(F13:F13)</f>
        <v>#REF!</v>
      </c>
      <c r="G14" s="22" t="e">
        <f>SUM(G13:G13)</f>
        <v>#REF!</v>
      </c>
      <c r="H14" s="23" t="e">
        <f>ROUND((G14/F14)*100,2)</f>
        <v>#REF!</v>
      </c>
      <c r="I14" s="23"/>
    </row>
    <row r="15" spans="1:13" s="9" customFormat="1" ht="49.5" customHeight="1">
      <c r="B15" s="15"/>
      <c r="C15" s="47" t="s">
        <v>35</v>
      </c>
      <c r="D15" s="48"/>
      <c r="E15" s="49" t="e">
        <f>#REF!</f>
        <v>#REF!</v>
      </c>
      <c r="F15" s="24" t="s">
        <v>22</v>
      </c>
      <c r="G15" s="24" t="s">
        <v>22</v>
      </c>
      <c r="H15" s="25" t="s">
        <v>36</v>
      </c>
      <c r="I15" s="50" t="s">
        <v>53</v>
      </c>
    </row>
    <row r="16" spans="1:13" s="9" customFormat="1" ht="49.5" customHeight="1">
      <c r="C16" s="51"/>
      <c r="D16" s="52"/>
      <c r="E16" s="43" t="e">
        <f>#REF!</f>
        <v>#REF!</v>
      </c>
      <c r="F16" s="1" t="e">
        <f>#REF!</f>
        <v>#REF!</v>
      </c>
      <c r="G16" s="1" t="e">
        <f>#REF!</f>
        <v>#REF!</v>
      </c>
      <c r="H16" s="2" t="e">
        <f>ROUND((G16/F16)*100,2)</f>
        <v>#REF!</v>
      </c>
      <c r="I16" s="2"/>
    </row>
    <row r="17" spans="3:9" s="9" customFormat="1" ht="49.5" customHeight="1">
      <c r="C17" s="53" t="s">
        <v>21</v>
      </c>
      <c r="D17" s="53"/>
      <c r="E17" s="53"/>
      <c r="F17" s="26" t="e">
        <f>SUM(F15:F16)</f>
        <v>#REF!</v>
      </c>
      <c r="G17" s="26" t="e">
        <f>SUM(G15:G16)</f>
        <v>#REF!</v>
      </c>
      <c r="H17" s="27" t="e">
        <f>ROUND((G17/F17)*100,2)</f>
        <v>#REF!</v>
      </c>
      <c r="I17" s="27"/>
    </row>
    <row r="18" spans="3:9" s="9" customFormat="1" ht="49.5" customHeight="1">
      <c r="C18" s="54" t="s">
        <v>40</v>
      </c>
      <c r="D18" s="55"/>
      <c r="E18" s="56" t="e">
        <f>#REF!</f>
        <v>#REF!</v>
      </c>
      <c r="F18" s="28" t="e">
        <f>#REF!</f>
        <v>#REF!</v>
      </c>
      <c r="G18" s="28" t="e">
        <f>#REF!</f>
        <v>#REF!</v>
      </c>
      <c r="H18" s="4" t="e">
        <f>ROUND((G18/F18)*100,2)</f>
        <v>#REF!</v>
      </c>
      <c r="I18" s="57"/>
    </row>
    <row r="19" spans="3:9" s="9" customFormat="1" ht="49.5" customHeight="1">
      <c r="C19" s="53" t="s">
        <v>21</v>
      </c>
      <c r="D19" s="53"/>
      <c r="E19" s="53"/>
      <c r="F19" s="26" t="e">
        <f>SUM(F18)</f>
        <v>#REF!</v>
      </c>
      <c r="G19" s="26" t="e">
        <f>SUM(G18)</f>
        <v>#REF!</v>
      </c>
      <c r="H19" s="27" t="e">
        <f>ROUND((G19/F19)*100,2)</f>
        <v>#REF!</v>
      </c>
      <c r="I19" s="27"/>
    </row>
    <row r="20" spans="3:9" s="9" customFormat="1" ht="49.5" customHeight="1">
      <c r="C20" s="58" t="s">
        <v>41</v>
      </c>
      <c r="D20" s="42"/>
      <c r="E20" s="43" t="e">
        <f>#REF!</f>
        <v>#REF!</v>
      </c>
      <c r="F20" s="1" t="e">
        <f>#REF!</f>
        <v>#REF!</v>
      </c>
      <c r="G20" s="1" t="e">
        <f>#REF!</f>
        <v>#REF!</v>
      </c>
      <c r="H20" s="2" t="e">
        <f t="shared" ref="H20:H36" si="0">ROUND((G20/F20)*100,2)</f>
        <v>#REF!</v>
      </c>
      <c r="I20" s="44"/>
    </row>
    <row r="21" spans="3:9" s="9" customFormat="1" ht="49.5" customHeight="1">
      <c r="C21" s="46" t="s">
        <v>21</v>
      </c>
      <c r="D21" s="46"/>
      <c r="E21" s="53"/>
      <c r="F21" s="29" t="e">
        <f>SUM(F20)</f>
        <v>#REF!</v>
      </c>
      <c r="G21" s="29" t="e">
        <f>SUM(G20)</f>
        <v>#REF!</v>
      </c>
      <c r="H21" s="27" t="e">
        <f t="shared" si="0"/>
        <v>#REF!</v>
      </c>
      <c r="I21" s="27"/>
    </row>
    <row r="22" spans="3:9" s="9" customFormat="1" ht="49.5" customHeight="1">
      <c r="C22" s="59" t="s">
        <v>42</v>
      </c>
      <c r="D22" s="59"/>
      <c r="E22" s="59" t="e">
        <f>#REF!</f>
        <v>#REF!</v>
      </c>
      <c r="F22" s="3" t="e">
        <f>#REF!</f>
        <v>#REF!</v>
      </c>
      <c r="G22" s="3" t="e">
        <f>#REF!</f>
        <v>#REF!</v>
      </c>
      <c r="H22" s="2" t="e">
        <f t="shared" si="0"/>
        <v>#REF!</v>
      </c>
      <c r="I22" s="44"/>
    </row>
    <row r="23" spans="3:9" s="9" customFormat="1" ht="49.5" customHeight="1">
      <c r="C23" s="53" t="s">
        <v>21</v>
      </c>
      <c r="D23" s="53"/>
      <c r="E23" s="53"/>
      <c r="F23" s="29" t="e">
        <f>SUM(F22)</f>
        <v>#REF!</v>
      </c>
      <c r="G23" s="29" t="e">
        <f>SUM(G22)</f>
        <v>#REF!</v>
      </c>
      <c r="H23" s="27" t="e">
        <f t="shared" si="0"/>
        <v>#REF!</v>
      </c>
      <c r="I23" s="27"/>
    </row>
    <row r="24" spans="3:9" s="9" customFormat="1" ht="49.5" customHeight="1">
      <c r="C24" s="59" t="s">
        <v>43</v>
      </c>
      <c r="D24" s="59"/>
      <c r="E24" s="59" t="e">
        <f>#REF!</f>
        <v>#REF!</v>
      </c>
      <c r="F24" s="3" t="e">
        <f>#REF!</f>
        <v>#REF!</v>
      </c>
      <c r="G24" s="3" t="e">
        <f>#REF!</f>
        <v>#REF!</v>
      </c>
      <c r="H24" s="2" t="e">
        <f t="shared" si="0"/>
        <v>#REF!</v>
      </c>
      <c r="I24" s="44"/>
    </row>
    <row r="25" spans="3:9" s="9" customFormat="1" ht="49.5" customHeight="1">
      <c r="C25" s="60" t="s">
        <v>21</v>
      </c>
      <c r="D25" s="60"/>
      <c r="E25" s="53"/>
      <c r="F25" s="29" t="e">
        <f>SUM(F24)</f>
        <v>#REF!</v>
      </c>
      <c r="G25" s="29" t="e">
        <f>SUM(G24)</f>
        <v>#REF!</v>
      </c>
      <c r="H25" s="27" t="e">
        <f t="shared" si="0"/>
        <v>#REF!</v>
      </c>
      <c r="I25" s="27"/>
    </row>
    <row r="26" spans="3:9" s="9" customFormat="1" ht="49.5" customHeight="1">
      <c r="C26" s="61" t="s">
        <v>44</v>
      </c>
      <c r="D26" s="62"/>
      <c r="E26" s="43" t="e">
        <f>#REF!</f>
        <v>#REF!</v>
      </c>
      <c r="F26" s="3" t="e">
        <f>#REF!</f>
        <v>#REF!</v>
      </c>
      <c r="G26" s="3" t="e">
        <f>#REF!</f>
        <v>#REF!</v>
      </c>
      <c r="H26" s="2" t="e">
        <f t="shared" si="0"/>
        <v>#REF!</v>
      </c>
      <c r="I26" s="44"/>
    </row>
    <row r="27" spans="3:9" s="9" customFormat="1" ht="49.5" customHeight="1">
      <c r="C27" s="45" t="s">
        <v>21</v>
      </c>
      <c r="D27" s="45"/>
      <c r="E27" s="53"/>
      <c r="F27" s="29" t="e">
        <f>SUM(F26)</f>
        <v>#REF!</v>
      </c>
      <c r="G27" s="29" t="e">
        <f>SUM(G26)</f>
        <v>#REF!</v>
      </c>
      <c r="H27" s="27" t="e">
        <f t="shared" si="0"/>
        <v>#REF!</v>
      </c>
      <c r="I27" s="27"/>
    </row>
    <row r="28" spans="3:9" s="9" customFormat="1" ht="49.5" customHeight="1">
      <c r="C28" s="63" t="s">
        <v>45</v>
      </c>
      <c r="D28" s="64"/>
      <c r="E28" s="43" t="e">
        <f>#REF!</f>
        <v>#REF!</v>
      </c>
      <c r="F28" s="1" t="e">
        <f>#REF!</f>
        <v>#REF!</v>
      </c>
      <c r="G28" s="1" t="e">
        <f>#REF!</f>
        <v>#REF!</v>
      </c>
      <c r="H28" s="2" t="e">
        <f t="shared" si="0"/>
        <v>#REF!</v>
      </c>
      <c r="I28" s="44"/>
    </row>
    <row r="29" spans="3:9" s="9" customFormat="1" ht="49.5" customHeight="1">
      <c r="C29" s="65"/>
      <c r="D29" s="66"/>
      <c r="E29" s="43" t="e">
        <f>#REF!</f>
        <v>#REF!</v>
      </c>
      <c r="F29" s="1" t="e">
        <f>#REF!</f>
        <v>#REF!</v>
      </c>
      <c r="G29" s="1" t="e">
        <f>#REF!</f>
        <v>#REF!</v>
      </c>
      <c r="H29" s="2" t="e">
        <f t="shared" si="0"/>
        <v>#REF!</v>
      </c>
      <c r="I29" s="44"/>
    </row>
    <row r="30" spans="3:9" s="9" customFormat="1" ht="49.5" customHeight="1">
      <c r="C30" s="65"/>
      <c r="D30" s="66"/>
      <c r="E30" s="43" t="e">
        <f>#REF!</f>
        <v>#REF!</v>
      </c>
      <c r="F30" s="1" t="e">
        <f>#REF!</f>
        <v>#REF!</v>
      </c>
      <c r="G30" s="1" t="e">
        <f>#REF!</f>
        <v>#REF!</v>
      </c>
      <c r="H30" s="2" t="e">
        <f t="shared" si="0"/>
        <v>#REF!</v>
      </c>
      <c r="I30" s="44"/>
    </row>
    <row r="31" spans="3:9" s="9" customFormat="1" ht="49.5" customHeight="1">
      <c r="C31" s="65"/>
      <c r="D31" s="66"/>
      <c r="E31" s="43" t="e">
        <f>#REF!</f>
        <v>#REF!</v>
      </c>
      <c r="F31" s="1" t="e">
        <f>#REF!</f>
        <v>#REF!</v>
      </c>
      <c r="G31" s="1" t="e">
        <f>#REF!</f>
        <v>#REF!</v>
      </c>
      <c r="H31" s="2" t="e">
        <f t="shared" si="0"/>
        <v>#REF!</v>
      </c>
      <c r="I31" s="44"/>
    </row>
    <row r="32" spans="3:9" s="9" customFormat="1" ht="49.5" customHeight="1">
      <c r="C32" s="65"/>
      <c r="D32" s="66"/>
      <c r="E32" s="43" t="e">
        <f>#REF!</f>
        <v>#REF!</v>
      </c>
      <c r="F32" s="1" t="e">
        <f>#REF!</f>
        <v>#REF!</v>
      </c>
      <c r="G32" s="1" t="e">
        <f>#REF!</f>
        <v>#REF!</v>
      </c>
      <c r="H32" s="2" t="e">
        <f t="shared" si="0"/>
        <v>#REF!</v>
      </c>
      <c r="I32" s="44"/>
    </row>
    <row r="33" spans="3:9" s="9" customFormat="1" ht="49.5" customHeight="1">
      <c r="C33" s="65"/>
      <c r="D33" s="66"/>
      <c r="E33" s="43" t="e">
        <f>#REF!</f>
        <v>#REF!</v>
      </c>
      <c r="F33" s="1" t="e">
        <f>#REF!</f>
        <v>#REF!</v>
      </c>
      <c r="G33" s="1" t="e">
        <f>#REF!</f>
        <v>#REF!</v>
      </c>
      <c r="H33" s="2" t="e">
        <f t="shared" si="0"/>
        <v>#REF!</v>
      </c>
      <c r="I33" s="44"/>
    </row>
    <row r="34" spans="3:9" s="9" customFormat="1" ht="49.5" customHeight="1">
      <c r="C34" s="65"/>
      <c r="D34" s="66"/>
      <c r="E34" s="43" t="e">
        <f>#REF!</f>
        <v>#REF!</v>
      </c>
      <c r="F34" s="1" t="e">
        <f>#REF!</f>
        <v>#REF!</v>
      </c>
      <c r="G34" s="1" t="e">
        <f>#REF!</f>
        <v>#REF!</v>
      </c>
      <c r="H34" s="2" t="e">
        <f t="shared" si="0"/>
        <v>#REF!</v>
      </c>
      <c r="I34" s="44"/>
    </row>
    <row r="35" spans="3:9" s="9" customFormat="1" ht="49.5" customHeight="1">
      <c r="C35" s="67"/>
      <c r="D35" s="68"/>
      <c r="E35" s="69" t="e">
        <f>#REF!</f>
        <v>#REF!</v>
      </c>
      <c r="F35" s="3" t="e">
        <f>#REF!</f>
        <v>#REF!</v>
      </c>
      <c r="G35" s="3" t="e">
        <f>#REF!</f>
        <v>#REF!</v>
      </c>
      <c r="H35" s="2" t="e">
        <f t="shared" si="0"/>
        <v>#REF!</v>
      </c>
      <c r="I35" s="44"/>
    </row>
    <row r="36" spans="3:9" s="9" customFormat="1" ht="49.5" customHeight="1">
      <c r="C36" s="45" t="s">
        <v>21</v>
      </c>
      <c r="D36" s="45"/>
      <c r="E36" s="53"/>
      <c r="F36" s="29" t="e">
        <f>SUM(F28:F35)</f>
        <v>#REF!</v>
      </c>
      <c r="G36" s="29" t="e">
        <f>SUM(G28:G35)</f>
        <v>#REF!</v>
      </c>
      <c r="H36" s="27" t="e">
        <f t="shared" si="0"/>
        <v>#REF!</v>
      </c>
      <c r="I36" s="27"/>
    </row>
    <row r="37" spans="3:9" s="9" customFormat="1" ht="49.5" customHeight="1">
      <c r="C37" s="70" t="s">
        <v>46</v>
      </c>
      <c r="D37" s="71"/>
      <c r="E37" s="49" t="e">
        <f>#REF!</f>
        <v>#REF!</v>
      </c>
      <c r="F37" s="1" t="e">
        <f>#REF!</f>
        <v>#REF!</v>
      </c>
      <c r="G37" s="1" t="e">
        <f>#REF!</f>
        <v>#REF!</v>
      </c>
      <c r="H37" s="2" t="e">
        <f>ROUND((G37/F37)*100,2)</f>
        <v>#REF!</v>
      </c>
      <c r="I37" s="44"/>
    </row>
    <row r="38" spans="3:9" s="9" customFormat="1" ht="49.5" customHeight="1">
      <c r="C38" s="45" t="s">
        <v>21</v>
      </c>
      <c r="D38" s="45"/>
      <c r="E38" s="53"/>
      <c r="F38" s="29" t="e">
        <f>SUM(F37)</f>
        <v>#REF!</v>
      </c>
      <c r="G38" s="29" t="e">
        <f>SUM(G37)</f>
        <v>#REF!</v>
      </c>
      <c r="H38" s="27" t="e">
        <f>ROUND((G38/F38)*100,2)</f>
        <v>#REF!</v>
      </c>
      <c r="I38" s="27"/>
    </row>
    <row r="39" spans="3:9" s="9" customFormat="1" ht="49.5" customHeight="1">
      <c r="C39" s="72" t="s">
        <v>47</v>
      </c>
      <c r="D39" s="73"/>
      <c r="E39" s="49" t="e">
        <f>#REF!</f>
        <v>#REF!</v>
      </c>
      <c r="F39" s="1" t="e">
        <f>#REF!</f>
        <v>#REF!</v>
      </c>
      <c r="G39" s="1" t="e">
        <f>#REF!</f>
        <v>#REF!</v>
      </c>
      <c r="H39" s="2" t="e">
        <f>ROUND((G39/F39)*100,2)</f>
        <v>#REF!</v>
      </c>
      <c r="I39" s="44"/>
    </row>
    <row r="40" spans="3:9" s="9" customFormat="1" ht="49.5" customHeight="1">
      <c r="C40" s="74"/>
      <c r="D40" s="56"/>
      <c r="E40" s="49" t="e">
        <f>#REF!</f>
        <v>#REF!</v>
      </c>
      <c r="F40" s="1" t="e">
        <f>#REF!</f>
        <v>#REF!</v>
      </c>
      <c r="G40" s="1" t="e">
        <f>#REF!</f>
        <v>#REF!</v>
      </c>
      <c r="H40" s="2" t="e">
        <f>ROUND((G40/F40)*100,2)</f>
        <v>#REF!</v>
      </c>
      <c r="I40" s="2"/>
    </row>
    <row r="41" spans="3:9" s="9" customFormat="1" ht="49.5" customHeight="1">
      <c r="C41" s="45" t="s">
        <v>21</v>
      </c>
      <c r="D41" s="45"/>
      <c r="E41" s="53"/>
      <c r="F41" s="29" t="e">
        <f>SUM(F39:F40)</f>
        <v>#REF!</v>
      </c>
      <c r="G41" s="29" t="e">
        <f>SUM(G39:G40)</f>
        <v>#REF!</v>
      </c>
      <c r="H41" s="27" t="e">
        <f>ROUND((G41/F41)*100,2)</f>
        <v>#REF!</v>
      </c>
      <c r="I41" s="27"/>
    </row>
    <row r="42" spans="3:9" s="9" customFormat="1" ht="49.5" customHeight="1">
      <c r="C42" s="63" t="s">
        <v>48</v>
      </c>
      <c r="D42" s="64"/>
      <c r="E42" s="49" t="e">
        <f>#REF!</f>
        <v>#REF!</v>
      </c>
      <c r="F42" s="1" t="e">
        <f>#REF!</f>
        <v>#REF!</v>
      </c>
      <c r="G42" s="1" t="e">
        <f>#REF!</f>
        <v>#REF!</v>
      </c>
      <c r="H42" s="2" t="e">
        <f t="shared" ref="H42:H52" si="1">ROUND((G42/F42)*100,2)</f>
        <v>#REF!</v>
      </c>
      <c r="I42" s="50"/>
    </row>
    <row r="43" spans="3:9" s="9" customFormat="1" ht="49.5" customHeight="1">
      <c r="C43" s="65"/>
      <c r="D43" s="66"/>
      <c r="E43" s="49" t="e">
        <f>#REF!</f>
        <v>#REF!</v>
      </c>
      <c r="F43" s="1" t="e">
        <f>#REF!</f>
        <v>#REF!</v>
      </c>
      <c r="G43" s="1" t="e">
        <f>#REF!</f>
        <v>#REF!</v>
      </c>
      <c r="H43" s="2" t="e">
        <f t="shared" si="1"/>
        <v>#REF!</v>
      </c>
      <c r="I43" s="44"/>
    </row>
    <row r="44" spans="3:9" s="9" customFormat="1" ht="49.5" customHeight="1">
      <c r="C44" s="65"/>
      <c r="D44" s="66"/>
      <c r="E44" s="43" t="e">
        <f>#REF!</f>
        <v>#REF!</v>
      </c>
      <c r="F44" s="1" t="e">
        <f>#REF!</f>
        <v>#REF!</v>
      </c>
      <c r="G44" s="1" t="e">
        <f>#REF!</f>
        <v>#REF!</v>
      </c>
      <c r="H44" s="2" t="e">
        <f t="shared" si="1"/>
        <v>#REF!</v>
      </c>
      <c r="I44" s="44"/>
    </row>
    <row r="45" spans="3:9" s="9" customFormat="1" ht="49.5" customHeight="1">
      <c r="C45" s="65"/>
      <c r="D45" s="66"/>
      <c r="E45" s="43" t="e">
        <f>#REF!</f>
        <v>#REF!</v>
      </c>
      <c r="F45" s="1" t="e">
        <f>#REF!</f>
        <v>#REF!</v>
      </c>
      <c r="G45" s="1" t="e">
        <f>#REF!</f>
        <v>#REF!</v>
      </c>
      <c r="H45" s="2" t="e">
        <f t="shared" si="1"/>
        <v>#REF!</v>
      </c>
      <c r="I45" s="44"/>
    </row>
    <row r="46" spans="3:9" s="9" customFormat="1" ht="49.5" customHeight="1">
      <c r="C46" s="65"/>
      <c r="D46" s="66"/>
      <c r="E46" s="43" t="e">
        <f>#REF!</f>
        <v>#REF!</v>
      </c>
      <c r="F46" s="1" t="e">
        <f>#REF!</f>
        <v>#REF!</v>
      </c>
      <c r="G46" s="1" t="e">
        <f>#REF!</f>
        <v>#REF!</v>
      </c>
      <c r="H46" s="2" t="e">
        <f t="shared" si="1"/>
        <v>#REF!</v>
      </c>
      <c r="I46" s="44"/>
    </row>
    <row r="47" spans="3:9" s="9" customFormat="1" ht="49.5" customHeight="1">
      <c r="C47" s="65"/>
      <c r="D47" s="66"/>
      <c r="E47" s="43" t="e">
        <f>#REF!</f>
        <v>#REF!</v>
      </c>
      <c r="F47" s="1" t="e">
        <f>#REF!</f>
        <v>#REF!</v>
      </c>
      <c r="G47" s="1" t="e">
        <f>#REF!</f>
        <v>#REF!</v>
      </c>
      <c r="H47" s="2" t="e">
        <f t="shared" si="1"/>
        <v>#REF!</v>
      </c>
      <c r="I47" s="44"/>
    </row>
    <row r="48" spans="3:9" s="9" customFormat="1" ht="49.5" customHeight="1">
      <c r="C48" s="65"/>
      <c r="D48" s="66"/>
      <c r="E48" s="43" t="e">
        <f>#REF!</f>
        <v>#REF!</v>
      </c>
      <c r="F48" s="1" t="e">
        <f>#REF!</f>
        <v>#REF!</v>
      </c>
      <c r="G48" s="1" t="e">
        <f>#REF!</f>
        <v>#REF!</v>
      </c>
      <c r="H48" s="2" t="e">
        <f t="shared" si="1"/>
        <v>#REF!</v>
      </c>
      <c r="I48" s="44"/>
    </row>
    <row r="49" spans="3:9" s="9" customFormat="1" ht="49.5" customHeight="1">
      <c r="C49" s="65"/>
      <c r="D49" s="66"/>
      <c r="E49" s="43" t="e">
        <f>#REF!</f>
        <v>#REF!</v>
      </c>
      <c r="F49" s="1" t="e">
        <f>#REF!</f>
        <v>#REF!</v>
      </c>
      <c r="G49" s="1" t="e">
        <f>#REF!</f>
        <v>#REF!</v>
      </c>
      <c r="H49" s="2" t="e">
        <f t="shared" si="1"/>
        <v>#REF!</v>
      </c>
      <c r="I49" s="44"/>
    </row>
    <row r="50" spans="3:9" s="9" customFormat="1" ht="49.5" customHeight="1">
      <c r="C50" s="65"/>
      <c r="D50" s="66"/>
      <c r="E50" s="43" t="e">
        <f>#REF!</f>
        <v>#REF!</v>
      </c>
      <c r="F50" s="1" t="e">
        <f>#REF!</f>
        <v>#REF!</v>
      </c>
      <c r="G50" s="1" t="e">
        <f>#REF!</f>
        <v>#REF!</v>
      </c>
      <c r="H50" s="2" t="e">
        <f t="shared" si="1"/>
        <v>#REF!</v>
      </c>
      <c r="I50" s="44"/>
    </row>
    <row r="51" spans="3:9" s="9" customFormat="1" ht="49.5" customHeight="1">
      <c r="C51" s="67"/>
      <c r="D51" s="68"/>
      <c r="E51" s="69" t="e">
        <f>#REF!</f>
        <v>#REF!</v>
      </c>
      <c r="F51" s="3" t="e">
        <f>#REF!</f>
        <v>#REF!</v>
      </c>
      <c r="G51" s="3" t="e">
        <f>#REF!</f>
        <v>#REF!</v>
      </c>
      <c r="H51" s="2" t="e">
        <f t="shared" si="1"/>
        <v>#REF!</v>
      </c>
      <c r="I51" s="44"/>
    </row>
    <row r="52" spans="3:9" s="9" customFormat="1" ht="49.5" customHeight="1">
      <c r="C52" s="45" t="s">
        <v>21</v>
      </c>
      <c r="D52" s="45"/>
      <c r="E52" s="53"/>
      <c r="F52" s="29" t="e">
        <f>SUM(F42:F51)</f>
        <v>#REF!</v>
      </c>
      <c r="G52" s="29" t="e">
        <f>SUM(G42:G51)</f>
        <v>#REF!</v>
      </c>
      <c r="H52" s="27" t="e">
        <f t="shared" si="1"/>
        <v>#REF!</v>
      </c>
      <c r="I52" s="27"/>
    </row>
    <row r="53" spans="3:9" s="9" customFormat="1" ht="49.5" customHeight="1">
      <c r="C53" s="72" t="s">
        <v>49</v>
      </c>
      <c r="D53" s="73"/>
      <c r="E53" s="49" t="e">
        <f>#REF!</f>
        <v>#REF!</v>
      </c>
      <c r="F53" s="1" t="e">
        <f>#REF!</f>
        <v>#REF!</v>
      </c>
      <c r="G53" s="1" t="e">
        <f>#REF!</f>
        <v>#REF!</v>
      </c>
      <c r="H53" s="2" t="e">
        <f>ROUND((G53/F53)*100,2)</f>
        <v>#REF!</v>
      </c>
      <c r="I53" s="44"/>
    </row>
    <row r="54" spans="3:9" s="9" customFormat="1" ht="49.5" customHeight="1">
      <c r="C54" s="74"/>
      <c r="D54" s="56"/>
      <c r="E54" s="49" t="e">
        <f>#REF!</f>
        <v>#REF!</v>
      </c>
      <c r="F54" s="25" t="s">
        <v>22</v>
      </c>
      <c r="G54" s="25" t="s">
        <v>22</v>
      </c>
      <c r="H54" s="25" t="s">
        <v>36</v>
      </c>
      <c r="I54" s="50" t="s">
        <v>53</v>
      </c>
    </row>
    <row r="55" spans="3:9" s="9" customFormat="1" ht="49.5" customHeight="1">
      <c r="C55" s="53" t="s">
        <v>21</v>
      </c>
      <c r="D55" s="53"/>
      <c r="E55" s="53"/>
      <c r="F55" s="29" t="e">
        <f>SUM(F53:F54)</f>
        <v>#REF!</v>
      </c>
      <c r="G55" s="29" t="e">
        <f>SUM(G53:G54)</f>
        <v>#REF!</v>
      </c>
      <c r="H55" s="27" t="e">
        <f>ROUND((G55/F55)*100,2)</f>
        <v>#REF!</v>
      </c>
      <c r="I55" s="27"/>
    </row>
    <row r="56" spans="3:9" s="9" customFormat="1" ht="49.5" customHeight="1">
      <c r="C56" s="75" t="s">
        <v>37</v>
      </c>
      <c r="D56" s="76" t="s">
        <v>50</v>
      </c>
      <c r="E56" s="77" t="e">
        <f>#REF!</f>
        <v>#REF!</v>
      </c>
      <c r="F56" s="28" t="e">
        <f>#REF!</f>
        <v>#REF!</v>
      </c>
      <c r="G56" s="28" t="e">
        <f>#REF!</f>
        <v>#REF!</v>
      </c>
      <c r="H56" s="4" t="e">
        <f t="shared" ref="H56:H64" si="2">ROUND((G56/F56)*100,2)</f>
        <v>#REF!</v>
      </c>
      <c r="I56" s="78"/>
    </row>
    <row r="57" spans="3:9" s="9" customFormat="1" ht="49.5" customHeight="1">
      <c r="C57" s="75"/>
      <c r="D57" s="76"/>
      <c r="E57" s="77" t="e">
        <f>#REF!</f>
        <v>#REF!</v>
      </c>
      <c r="F57" s="28" t="e">
        <f>#REF!</f>
        <v>#REF!</v>
      </c>
      <c r="G57" s="28" t="e">
        <f>#REF!</f>
        <v>#REF!</v>
      </c>
      <c r="H57" s="4" t="e">
        <f t="shared" si="2"/>
        <v>#REF!</v>
      </c>
      <c r="I57" s="78"/>
    </row>
    <row r="58" spans="3:9" s="9" customFormat="1" ht="49.5" customHeight="1">
      <c r="C58" s="75"/>
      <c r="D58" s="76"/>
      <c r="E58" s="77" t="e">
        <f>#REF!</f>
        <v>#REF!</v>
      </c>
      <c r="F58" s="28" t="e">
        <f>#REF!</f>
        <v>#REF!</v>
      </c>
      <c r="G58" s="28" t="e">
        <f>#REF!</f>
        <v>#REF!</v>
      </c>
      <c r="H58" s="4" t="e">
        <f t="shared" si="2"/>
        <v>#REF!</v>
      </c>
      <c r="I58" s="78"/>
    </row>
    <row r="59" spans="3:9" s="9" customFormat="1" ht="49.5" customHeight="1">
      <c r="C59" s="75"/>
      <c r="D59" s="76"/>
      <c r="E59" s="77" t="e">
        <f>#REF!</f>
        <v>#REF!</v>
      </c>
      <c r="F59" s="28" t="e">
        <f>#REF!</f>
        <v>#REF!</v>
      </c>
      <c r="G59" s="28" t="e">
        <f>#REF!</f>
        <v>#REF!</v>
      </c>
      <c r="H59" s="4" t="e">
        <f t="shared" si="2"/>
        <v>#REF!</v>
      </c>
      <c r="I59" s="78"/>
    </row>
    <row r="60" spans="3:9" s="9" customFormat="1" ht="49.5" customHeight="1">
      <c r="C60" s="75"/>
      <c r="D60" s="76"/>
      <c r="E60" s="77" t="e">
        <f>#REF!</f>
        <v>#REF!</v>
      </c>
      <c r="F60" s="28" t="e">
        <f>#REF!</f>
        <v>#REF!</v>
      </c>
      <c r="G60" s="28" t="e">
        <f>#REF!</f>
        <v>#REF!</v>
      </c>
      <c r="H60" s="4" t="e">
        <f t="shared" si="2"/>
        <v>#REF!</v>
      </c>
      <c r="I60" s="78"/>
    </row>
    <row r="61" spans="3:9" s="9" customFormat="1" ht="49.5" customHeight="1">
      <c r="C61" s="53" t="s">
        <v>21</v>
      </c>
      <c r="D61" s="53"/>
      <c r="E61" s="53"/>
      <c r="F61" s="29" t="e">
        <f>SUM(F56:F60)</f>
        <v>#REF!</v>
      </c>
      <c r="G61" s="29" t="e">
        <f>SUM(G56:G60)</f>
        <v>#REF!</v>
      </c>
      <c r="H61" s="27" t="e">
        <f>ROUND((G61/F61)*100,2)</f>
        <v>#REF!</v>
      </c>
      <c r="I61" s="27"/>
    </row>
    <row r="62" spans="3:9" s="9" customFormat="1" ht="49.5" customHeight="1">
      <c r="C62" s="75" t="s">
        <v>37</v>
      </c>
      <c r="D62" s="76" t="s">
        <v>51</v>
      </c>
      <c r="E62" s="77" t="e">
        <f>#REF!</f>
        <v>#REF!</v>
      </c>
      <c r="F62" s="28" t="e">
        <f>#REF!</f>
        <v>#REF!</v>
      </c>
      <c r="G62" s="28" t="e">
        <f>#REF!</f>
        <v>#REF!</v>
      </c>
      <c r="H62" s="4" t="e">
        <f t="shared" si="2"/>
        <v>#REF!</v>
      </c>
      <c r="I62" s="78"/>
    </row>
    <row r="63" spans="3:9" s="9" customFormat="1" ht="49.5" customHeight="1">
      <c r="C63" s="53" t="s">
        <v>21</v>
      </c>
      <c r="D63" s="53"/>
      <c r="E63" s="53"/>
      <c r="F63" s="29" t="e">
        <f>SUM(F62)</f>
        <v>#REF!</v>
      </c>
      <c r="G63" s="29" t="e">
        <f>SUM(G62)</f>
        <v>#REF!</v>
      </c>
      <c r="H63" s="27" t="e">
        <f>ROUND((G63/F63)*100,2)</f>
        <v>#REF!</v>
      </c>
      <c r="I63" s="27"/>
    </row>
    <row r="64" spans="3:9" s="9" customFormat="1" ht="49.5" customHeight="1">
      <c r="C64" s="75" t="s">
        <v>37</v>
      </c>
      <c r="D64" s="76" t="s">
        <v>52</v>
      </c>
      <c r="E64" s="77" t="e">
        <f>#REF!</f>
        <v>#REF!</v>
      </c>
      <c r="F64" s="28" t="e">
        <f>#REF!</f>
        <v>#REF!</v>
      </c>
      <c r="G64" s="28" t="e">
        <f>#REF!</f>
        <v>#REF!</v>
      </c>
      <c r="H64" s="4" t="e">
        <f t="shared" si="2"/>
        <v>#REF!</v>
      </c>
      <c r="I64" s="78"/>
    </row>
    <row r="65" spans="2:13" s="9" customFormat="1" ht="49.5" customHeight="1">
      <c r="C65" s="53" t="s">
        <v>21</v>
      </c>
      <c r="D65" s="53"/>
      <c r="E65" s="53"/>
      <c r="F65" s="29" t="e">
        <f>SUM(F64)</f>
        <v>#REF!</v>
      </c>
      <c r="G65" s="29" t="e">
        <f>SUM(G64)</f>
        <v>#REF!</v>
      </c>
      <c r="H65" s="27" t="e">
        <f>ROUND((G65/F65)*100,2)</f>
        <v>#REF!</v>
      </c>
      <c r="I65" s="27"/>
    </row>
    <row r="66" spans="2:13" s="30" customFormat="1" ht="35.15" customHeight="1">
      <c r="C66" s="31"/>
      <c r="G66" s="10"/>
      <c r="H66" s="10"/>
      <c r="I66" s="10"/>
      <c r="J66" s="10"/>
    </row>
    <row r="67" spans="2:13" s="30" customFormat="1">
      <c r="I67" s="10"/>
      <c r="J67" s="10"/>
    </row>
    <row r="68" spans="2:13" s="30" customFormat="1">
      <c r="I68" s="10"/>
      <c r="J68" s="10"/>
    </row>
    <row r="69" spans="2:13" s="30" customFormat="1">
      <c r="I69" s="10"/>
      <c r="J69" s="10"/>
    </row>
    <row r="70" spans="2:13" s="30" customFormat="1">
      <c r="I70" s="10"/>
      <c r="J70" s="10"/>
    </row>
    <row r="71" spans="2:13" s="30" customFormat="1">
      <c r="I71" s="10"/>
      <c r="J71" s="10"/>
    </row>
    <row r="72" spans="2:13" s="30" customFormat="1">
      <c r="I72" s="10"/>
      <c r="J72" s="10"/>
    </row>
    <row r="73" spans="2:13" s="30" customFormat="1">
      <c r="B73" s="16"/>
      <c r="C73" s="16"/>
      <c r="D73" s="16"/>
      <c r="I73" s="10"/>
      <c r="J73" s="10"/>
    </row>
    <row r="74" spans="2:13" s="30" customFormat="1">
      <c r="B74" s="16"/>
      <c r="C74" s="16"/>
      <c r="D74" s="16"/>
      <c r="I74" s="10"/>
      <c r="J74" s="10"/>
    </row>
    <row r="75" spans="2:13" s="30" customFormat="1">
      <c r="B75" s="16"/>
      <c r="C75" s="16"/>
      <c r="D75" s="16"/>
      <c r="I75" s="10"/>
      <c r="J75" s="10"/>
      <c r="M75" s="16"/>
    </row>
    <row r="76" spans="2:13" s="30" customFormat="1">
      <c r="B76" s="16"/>
      <c r="C76" s="16"/>
      <c r="D76" s="16"/>
      <c r="I76" s="10"/>
      <c r="J76" s="10"/>
      <c r="M76" s="16"/>
    </row>
    <row r="77" spans="2:13" s="30" customFormat="1">
      <c r="B77" s="16"/>
      <c r="C77" s="16"/>
      <c r="D77" s="16"/>
      <c r="I77" s="10"/>
      <c r="J77" s="10"/>
      <c r="M77" s="16"/>
    </row>
    <row r="78" spans="2:13" s="30" customFormat="1">
      <c r="B78" s="16"/>
      <c r="C78" s="16"/>
      <c r="D78" s="16"/>
      <c r="I78" s="10"/>
      <c r="J78" s="10"/>
      <c r="M78" s="16"/>
    </row>
    <row r="79" spans="2:13" s="30" customFormat="1">
      <c r="B79" s="16"/>
      <c r="C79" s="16"/>
      <c r="D79" s="16"/>
      <c r="I79" s="10"/>
      <c r="J79" s="10"/>
      <c r="M79" s="16"/>
    </row>
    <row r="80" spans="2:13" s="30" customFormat="1">
      <c r="B80" s="16"/>
      <c r="C80" s="16"/>
      <c r="D80" s="16"/>
      <c r="I80" s="10"/>
      <c r="J80" s="10"/>
      <c r="M80" s="16"/>
    </row>
    <row r="81" spans="2:13" s="30" customFormat="1">
      <c r="B81" s="16"/>
      <c r="C81" s="16"/>
      <c r="D81" s="16"/>
      <c r="I81" s="10"/>
      <c r="J81" s="10"/>
      <c r="M81" s="16"/>
    </row>
    <row r="82" spans="2:13" s="30" customFormat="1">
      <c r="B82" s="16"/>
      <c r="C82" s="16"/>
      <c r="D82" s="16"/>
      <c r="I82" s="10"/>
      <c r="J82" s="10"/>
      <c r="M82" s="16"/>
    </row>
    <row r="83" spans="2:13" s="30" customFormat="1">
      <c r="B83" s="16"/>
      <c r="C83" s="16"/>
      <c r="D83" s="16"/>
      <c r="I83" s="10"/>
      <c r="J83" s="10"/>
      <c r="M83" s="16"/>
    </row>
  </sheetData>
  <autoFilter ref="C12:I65" xr:uid="{00000000-0009-0000-0000-000002000000}"/>
  <mergeCells count="1">
    <mergeCell ref="A3:I3"/>
  </mergeCells>
  <phoneticPr fontId="18"/>
  <pageMargins left="0.7" right="0.7" top="0.75" bottom="0.75" header="0.3" footer="0.3"/>
  <pageSetup paperSize="9" scale="22" orientation="portrait" r:id="rId1"/>
  <rowBreaks count="1" manualBreakCount="1">
    <brk id="4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Ｒ６</vt:lpstr>
      <vt:lpstr>R2実績HP公表案</vt:lpstr>
      <vt:lpstr>'R2実績HP公表案'!Print_Area</vt:lpstr>
      <vt:lpstr>'Ｒ６'!Print_Area</vt:lpstr>
      <vt:lpstr>'Ｒ６'!Print_Titles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章孝</dc:creator>
  <cp:lastModifiedBy>横山 洋平</cp:lastModifiedBy>
  <cp:lastPrinted>2026-03-29T23:58:12Z</cp:lastPrinted>
  <dcterms:created xsi:type="dcterms:W3CDTF">2021-01-15T10:18:26Z</dcterms:created>
  <dcterms:modified xsi:type="dcterms:W3CDTF">2026-03-30T00:02:45Z</dcterms:modified>
</cp:coreProperties>
</file>