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2 知名町\"/>
    </mc:Choice>
  </mc:AlternateContent>
  <xr:revisionPtr revIDLastSave="0" documentId="13_ncr:1_{0164D50C-6CED-41CC-9B95-05FDDFC15AB7}" xr6:coauthVersionLast="36" xr6:coauthVersionMax="47" xr10:uidLastSave="{00000000-0000-0000-0000-000000000000}"/>
  <workbookProtection workbookAlgorithmName="SHA-512" workbookHashValue="nxqRLa2U9+CKLQUEDp5gJy/+QrEOUNdGr1s6mOhHOFL2uVHuoPK/yT1fuVgezN2anwBpwBemtnEjU+GFrRMzTw==" workbookSaltValue="PVlRSVQ1cWcaNsWVEFjq+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F85" i="4"/>
  <c r="AL10" i="4"/>
  <c r="W10" i="4"/>
  <c r="I10" i="4"/>
  <c r="B10" i="4"/>
  <c r="BB8" i="4"/>
  <c r="AL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<sst xmlns="http://schemas.openxmlformats.org/spreadsheetml/2006/main" count="228" uniqueCount="113">
  <si>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</si>
  <si>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</si>
  <si>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</si>
  <si>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</si>
  <si>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</si>
  <si>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</si>
  <si>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</si>
  <si>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</si>
  <si>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</si>
  <si>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</si>
  <si>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</si>
  <si>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</si>
  <si>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</si>
  <si>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</si>
  <si>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</si>
  <si>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</si>
  <si>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</si>
  <si>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</si>
  <si>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</si>
  <si>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</si>
  <si>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</si>
  <si>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</si>
  <si>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</si>
  <si>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</si>
  <si>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</si>
  <si>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</si>
  <si>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</si>
  <si>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</si>
  <si>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</si>
  <si>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</si>
  <si>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</si>
  <si>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</si>
  <si>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</si>
  <si>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</si>
  <si>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</si>
  <si>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</si>
  <si>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</si>
  <si>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</si>
  <si>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</si>
  <si>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</si>
  <si>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</si>
  <si>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</si>
  <si>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</si>
  <si>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</si>
  <si>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</si>
  <si>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</si>
  <si>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</si>
  <si>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</si>
  <si>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</si>
  <si>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</si>
  <si>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</si>
  <si>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</si>
  <si>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</si>
  <si>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</si>
  <si>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</si>
  <si>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</si>
  <si>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</si>
  <si>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</si>
  <si>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</si>
  <si>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</si>
  <si>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</si>
  <si>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</si>
  <si>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</si>
  <si>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</si>
  <si>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</si>
  <si>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</si>
  <si>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</si>
  <si>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</si>
  <si>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</si>
  <si>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</si>
  <si>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</si>
  <si>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</si>
  <si>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</si>
  <si>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</si>
  <si>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</si>
  <si>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</si>
  <si>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</si>
  <si>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</si>
  <si>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</si>
  <si>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</si>
  <si>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</si>
  <si>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</si>
  <si>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</si>
  <si>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</si>
  <si>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</si>
  <si>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</si>
  <si>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</si>
  <si>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</si>
  <si>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</si>
  <si>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</si>
  <si>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</si>
  <si>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</si>
  <si>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</si>
  <si>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</si>
  <si>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</si>
  <si>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</si>
  <si>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</si>
  <si>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</si>
  <si>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</si>
  <si>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</si>
  <si>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</si>
  <si>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</si>
  <si>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</si>
  <si>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</si>
  <si>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</si>
  <si>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</si>
  <si>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</si>
  <si>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</si>
  <si>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</si>
  <si>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</si>
  <si>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硬度低減化事業の実施による減価償却費の大幅な増が見込まれるため、健全な企業運営を行うためには水道料金引上げ等の収入増加策を講じる必要がある。
　一方で、給水原価、供給単価も全国平均より非常に高い水準であり、慎重な検討が必要となる。
　安心安全な水の安定供給と硬度低減化事業推進に向け、水道事業の健全な企業運営に努めていきたい。</t>
    <phoneticPr fontId="4"/>
  </si>
  <si>
    <t>①経常収支比率
　100%を僅かに上回っている状況で推移している。硬度低減化事業完了後の減価償却費の大幅な増が見込まれ、水道料金の改定が必要であるが、時期及び引上げ率は慎重に検討する必要がある。
③流動比率
　100％を上回る数値で推移し、短期的な支払能力はあるものの、今後の償還等に備え段階的な料金引き上げ等を検討するなど、流動資産増の対策も必要である。
④企業債残高対給水収益比率
　硬度低減化事業実施による企業債残高の増に伴い、類似団体よりも高い水準となった。令和8年度までは硬度低減化事業を行うため、今後も比率は高くなる。
⑤料金回収率
　100％を下回る数値で推移しており、硬度低減化事業による減価償却費の増に伴い、給水原価が上昇するため、さらに数値が悪化することが予想される。水道料金の段階的な引き上げを慎重に検討する必要がある。
⑥給水原価
　類似団体及び全国平均よりも大幅に高い水準で推移しており、料金改定は慎重な検討が必要であるが、経常収支比率や料金回収率等を考慮すると水道料金の段階的な引上げを検討する必要がある。
⑦施設利用率
　類似団体及び全国平均より高い数値である。硬度低減化事業における施設の集約による適正な施設規模に努める。
⑧有収率
　類似団体より高いものの、全国平均より低い数値である。さらなる漏水対策を講じ有収率向上を図る。</t>
    <phoneticPr fontId="4"/>
  </si>
  <si>
    <t>①有形固定資産減価償却率
　類似団体より若干高い水準で推移している。硬度低減化事業を進めるにあたり、数値は低くなることが見込まれる。
②管路経年化率
　類似団体平均よりも数値は低く、法定耐用年数を超えた管路が無いという事を示しているものの、本町の長年の懸念材料である高硬度の水道水を起因とする水道管の詰りから、頻繁に管路の更新がなされてきたことを示している。
③管路更新率
　令和4年度以降は硬度低減化事業における管路新設工事を行っているため、管路更新率も低くなっている。硬度低減化事業実施中は管路更新率も低くなる。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</si>
</sst>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0.91</c:v>
                </c:pt>
                <c:pt idx="1">
                  <c:v>0.56999999999999995</c:v>
                </c:pt>
                <c:pt idx="2">
                  <c:v>0.71</c:v>
                </c:pt>
                <c:pt idx="3">
                  <c:v>0.1</c:v>
                </c:pt>
                <c:pt idx="4">
                  <c:v>0.17</c:v>
                </c:pt>
              </c:numCache>
            </c:numRef>
          </c:val>
          <c:extLst>
            <c:ext xmlns:c16="http://schemas.microsoft.com/office/drawing/2014/chart" uri="{C3380CC4-5D6E-409C-BE32-E72D297353CC}">
              <c16:uniqueId val="{00000000-FD69-4618-8117-EBBCEFC0FD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D69-4618-8117-EBBCEFC0FD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52.42</c:v>
                </c:pt>
                <c:pt idx="1">
                  <c:v>51.36</c:v>
                </c:pt>
                <c:pt idx="2">
                  <c:v>50.51</c:v>
                </c:pt>
                <c:pt idx="3">
                  <c:v>49.97</c:v>
                </c:pt>
                <c:pt idx="4">
                  <c:v>50.34</c:v>
                </c:pt>
              </c:numCache>
            </c:numRef>
          </c:val>
          <c:extLst>
            <c:ext xmlns:c16="http://schemas.microsoft.com/office/drawing/2014/chart" uri="{C3380CC4-5D6E-409C-BE32-E72D297353CC}">
              <c16:uniqueId val="{00000000-2BED-4299-BBF8-948E531791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BED-4299-BBF8-948E531791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85.7</c:v>
                </c:pt>
                <c:pt idx="1">
                  <c:v>85.3</c:v>
                </c:pt>
                <c:pt idx="2">
                  <c:v>85.6</c:v>
                </c:pt>
                <c:pt idx="3">
                  <c:v>83.59</c:v>
                </c:pt>
                <c:pt idx="4">
                  <c:v>83.9</c:v>
                </c:pt>
              </c:numCache>
            </c:numRef>
          </c:val>
          <c:extLst>
            <c:ext xmlns:c16="http://schemas.microsoft.com/office/drawing/2014/chart" uri="{C3380CC4-5D6E-409C-BE32-E72D297353CC}">
              <c16:uniqueId val="{00000000-AF7D-48A1-88AB-EDD6E9BCD1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AF7D-48A1-88AB-EDD6E9BCD1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100.07</c:v>
                </c:pt>
                <c:pt idx="1">
                  <c:v>100.22</c:v>
                </c:pt>
                <c:pt idx="2">
                  <c:v>102.99</c:v>
                </c:pt>
                <c:pt idx="3">
                  <c:v>100.17</c:v>
                </c:pt>
                <c:pt idx="4">
                  <c:v>103.03</c:v>
                </c:pt>
              </c:numCache>
            </c:numRef>
          </c:val>
          <c:extLst>
            <c:ext xmlns:c16="http://schemas.microsoft.com/office/drawing/2014/chart" uri="{C3380CC4-5D6E-409C-BE32-E72D297353CC}">
              <c16:uniqueId val="{00000000-6144-4237-88E8-C92C083A50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6144-4237-88E8-C92C083A50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47.59</c:v>
                </c:pt>
                <c:pt idx="1">
                  <c:v>49.5</c:v>
                </c:pt>
                <c:pt idx="2">
                  <c:v>51.17</c:v>
                </c:pt>
                <c:pt idx="3">
                  <c:v>53.06</c:v>
                </c:pt>
                <c:pt idx="4">
                  <c:v>54.62</c:v>
                </c:pt>
              </c:numCache>
            </c:numRef>
          </c:val>
          <c:extLst>
            <c:ext xmlns:c16="http://schemas.microsoft.com/office/drawing/2014/chart" uri="{C3380CC4-5D6E-409C-BE32-E72D297353CC}">
              <c16:uniqueId val="{00000000-3711-4ECE-976B-D4FE5DDD0D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3711-4ECE-976B-D4FE5DDD0D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2-4C48-AD27-C296760335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0D2-4C48-AD27-C296760335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0-4C89-99C2-62CB030DF3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CC0-4C89-99C2-62CB030DF3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361.02</c:v>
                </c:pt>
                <c:pt idx="1">
                  <c:v>344.18</c:v>
                </c:pt>
                <c:pt idx="2">
                  <c:v>282.68</c:v>
                </c:pt>
                <c:pt idx="3">
                  <c:v>323.32</c:v>
                </c:pt>
                <c:pt idx="4">
                  <c:v>321.91000000000003</c:v>
                </c:pt>
              </c:numCache>
            </c:numRef>
          </c:val>
          <c:extLst>
            <c:ext xmlns:c16="http://schemas.microsoft.com/office/drawing/2014/chart" uri="{C3380CC4-5D6E-409C-BE32-E72D297353CC}">
              <c16:uniqueId val="{00000000-ACC8-4C28-A6A8-DD11685514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ACC8-4C28-A6A8-DD11685514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501.44</c:v>
                </c:pt>
                <c:pt idx="1">
                  <c:v>511.28</c:v>
                </c:pt>
                <c:pt idx="2">
                  <c:v>511.49</c:v>
                </c:pt>
                <c:pt idx="3">
                  <c:v>526.67999999999995</c:v>
                </c:pt>
                <c:pt idx="4">
                  <c:v>525.5</c:v>
                </c:pt>
              </c:numCache>
            </c:numRef>
          </c:val>
          <c:extLst>
            <c:ext xmlns:c16="http://schemas.microsoft.com/office/drawing/2014/chart" uri="{C3380CC4-5D6E-409C-BE32-E72D297353CC}">
              <c16:uniqueId val="{00000000-B030-402B-A1E3-34897B03C8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030-402B-A1E3-34897B03C8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96.81</c:v>
                </c:pt>
                <c:pt idx="1">
                  <c:v>96.4</c:v>
                </c:pt>
                <c:pt idx="2">
                  <c:v>99.92</c:v>
                </c:pt>
                <c:pt idx="3">
                  <c:v>94.67</c:v>
                </c:pt>
                <c:pt idx="4">
                  <c:v>99.69</c:v>
                </c:pt>
              </c:numCache>
            </c:numRef>
          </c:val>
          <c:extLst>
            <c:ext xmlns:c16="http://schemas.microsoft.com/office/drawing/2014/chart" uri="{C3380CC4-5D6E-409C-BE32-E72D297353CC}">
              <c16:uniqueId val="{00000000-0C1A-4A33-88FD-1F7494C7F8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0C1A-4A33-88FD-1F7494C7F8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246.77</c:v>
                </c:pt>
                <c:pt idx="1">
                  <c:v>243.3</c:v>
                </c:pt>
                <c:pt idx="2">
                  <c:v>239.69</c:v>
                </c:pt>
                <c:pt idx="3">
                  <c:v>260.45999999999998</c:v>
                </c:pt>
                <c:pt idx="4">
                  <c:v>248.49</c:v>
                </c:pt>
              </c:numCache>
            </c:numRef>
          </c:val>
          <c:extLst>
            <c:ext xmlns:c16="http://schemas.microsoft.com/office/drawing/2014/chart" uri="{C3380CC4-5D6E-409C-BE32-E72D297353CC}">
              <c16:uniqueId val="{00000000-A722-450D-85A6-61518D96D1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A722-450D-85A6-61518D96D1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鹿児島県　知名町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5509</v>
      </c>
      <c r="AM8" s="68"/>
      <c r="AN8" s="68"/>
      <c r="AO8" s="68"/>
      <c r="AP8" s="68"/>
      <c r="AQ8" s="68"/>
      <c r="AR8" s="68"/>
      <c r="AS8" s="68"/>
      <c r="AT8" s="36">
        <f>データ!$S$6</f>
        <v>53.3</v>
      </c>
      <c r="AU8" s="37"/>
      <c r="AV8" s="37"/>
      <c r="AW8" s="37"/>
      <c r="AX8" s="37"/>
      <c r="AY8" s="37"/>
      <c r="AZ8" s="37"/>
      <c r="BA8" s="37"/>
      <c r="BB8" s="57">
        <f>データ!$T$6</f>
        <v>103.36</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6" t="str">
        <f>データ!$N$6</f>
        <v>-</v>
      </c>
      <c r="C10" s="37"/>
      <c r="D10" s="37"/>
      <c r="E10" s="37"/>
      <c r="F10" s="37"/>
      <c r="G10" s="37"/>
      <c r="H10" s="37"/>
      <c r="I10" s="36">
        <f>データ!$O$6</f>
        <v>63.2</v>
      </c>
      <c r="J10" s="37"/>
      <c r="K10" s="37"/>
      <c r="L10" s="37"/>
      <c r="M10" s="37"/>
      <c r="N10" s="37"/>
      <c r="O10" s="67"/>
      <c r="P10" s="57">
        <f>データ!$P$6</f>
        <v>99.83</v>
      </c>
      <c r="Q10" s="57"/>
      <c r="R10" s="57"/>
      <c r="S10" s="57"/>
      <c r="T10" s="57"/>
      <c r="U10" s="57"/>
      <c r="V10" s="57"/>
      <c r="W10" s="68">
        <f>データ!$Q$6</f>
        <v>4895</v>
      </c>
      <c r="X10" s="68"/>
      <c r="Y10" s="68"/>
      <c r="Z10" s="68"/>
      <c r="AA10" s="68"/>
      <c r="AB10" s="68"/>
      <c r="AC10" s="68"/>
      <c r="AD10" s="2"/>
      <c r="AE10" s="2"/>
      <c r="AF10" s="2"/>
      <c r="AG10" s="2"/>
      <c r="AH10" s="2"/>
      <c r="AI10" s="2"/>
      <c r="AJ10" s="2"/>
      <c r="AK10" s="2"/>
      <c r="AL10" s="68">
        <f>データ!$U$6</f>
        <v>5381</v>
      </c>
      <c r="AM10" s="68"/>
      <c r="AN10" s="68"/>
      <c r="AO10" s="68"/>
      <c r="AP10" s="68"/>
      <c r="AQ10" s="68"/>
      <c r="AR10" s="68"/>
      <c r="AS10" s="68"/>
      <c r="AT10" s="36">
        <f>データ!$V$6</f>
        <v>53.3</v>
      </c>
      <c r="AU10" s="37"/>
      <c r="AV10" s="37"/>
      <c r="AW10" s="37"/>
      <c r="AX10" s="37"/>
      <c r="AY10" s="37"/>
      <c r="AZ10" s="37"/>
      <c r="BA10" s="37"/>
      <c r="BB10" s="57">
        <f>データ!$W$6</f>
        <v>100.96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gGzbEu/ztxAwDJC9plC72hhJaJT2b9LfXR131fIA1vvfSHhzVznVGNSGc6TcQUmDgHWsc18eIJ1lu+DpgogwQ==" saltValue="ED1FM7GKINA/Ozlyj0Nh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465348</v>
      </c>
      <c r="D6" s="20">
        <f t="shared" si="3"/>
        <v>46</v>
      </c>
      <c r="E6" s="20">
        <f t="shared" si="3"/>
        <v>1</v>
      </c>
      <c r="F6" s="20">
        <f t="shared" si="3"/>
        <v>0</v>
      </c>
      <c r="G6" s="20">
        <f t="shared" si="3"/>
        <v>1</v>
      </c>
      <c r="H6" s="20" t="str">
        <f t="shared" si="3"/>
        <v>鹿児島県　知名町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63.2</v>
      </c>
      <c r="P6" s="21">
        <f t="shared" si="3"/>
        <v>99.83</v>
      </c>
      <c r="Q6" s="21">
        <f t="shared" si="3"/>
        <v>4895</v>
      </c>
      <c r="R6" s="21">
        <f t="shared" si="3"/>
        <v>5509</v>
      </c>
      <c r="S6" s="21">
        <f t="shared" si="3"/>
        <v>53.3</v>
      </c>
      <c r="T6" s="21">
        <f t="shared" si="3"/>
        <v>103.36</v>
      </c>
      <c r="U6" s="21">
        <f t="shared" si="3"/>
        <v>5381</v>
      </c>
      <c r="V6" s="21">
        <f t="shared" si="3"/>
        <v>53.3</v>
      </c>
      <c r="W6" s="21">
        <f t="shared" si="3"/>
        <v>100.96</v>
      </c>
      <c r="X6" s="22">
        <f>IF(X7="",NA(),X7)</f>
        <v>100.07</v>
      </c>
      <c r="Y6" s="22">
        <f t="shared" ref="Y6:AG6" si="4">IF(Y7="",NA(),Y7)</f>
        <v>100.22</v>
      </c>
      <c r="Z6" s="22">
        <f t="shared" si="4"/>
        <v>102.99</v>
      </c>
      <c r="AA6" s="22">
        <f t="shared" si="4"/>
        <v>100.17</v>
      </c>
      <c r="AB6" s="22">
        <f t="shared" si="4"/>
        <v>103.03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361.02</v>
      </c>
      <c r="AU6" s="22">
        <f t="shared" ref="AU6:BC6" si="6">IF(AU7="",NA(),AU7)</f>
        <v>344.18</v>
      </c>
      <c r="AV6" s="22">
        <f t="shared" si="6"/>
        <v>282.68</v>
      </c>
      <c r="AW6" s="22">
        <f t="shared" si="6"/>
        <v>323.32</v>
      </c>
      <c r="AX6" s="22">
        <f t="shared" si="6"/>
        <v>321.91000000000003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501.44</v>
      </c>
      <c r="BF6" s="22">
        <f t="shared" ref="BF6:BN6" si="7">IF(BF7="",NA(),BF7)</f>
        <v>511.28</v>
      </c>
      <c r="BG6" s="22">
        <f t="shared" si="7"/>
        <v>511.49</v>
      </c>
      <c r="BH6" s="22">
        <f t="shared" si="7"/>
        <v>526.67999999999995</v>
      </c>
      <c r="BI6" s="22">
        <f t="shared" si="7"/>
        <v>525.5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96.81</v>
      </c>
      <c r="BQ6" s="22">
        <f t="shared" ref="BQ6:BY6" si="8">IF(BQ7="",NA(),BQ7)</f>
        <v>96.4</v>
      </c>
      <c r="BR6" s="22">
        <f t="shared" si="8"/>
        <v>99.92</v>
      </c>
      <c r="BS6" s="22">
        <f t="shared" si="8"/>
        <v>94.67</v>
      </c>
      <c r="BT6" s="22">
        <f t="shared" si="8"/>
        <v>99.69</v>
      </c>
      <c r="BU6" s="22">
        <f t="shared" si="8"/>
        <v>87.11</v>
      </c>
      <c r="BV6" s="22">
        <f t="shared" si="8"/>
        <v>82.78</v>
      </c>
      <c r="BW6" s="22">
        <f t="shared" si="8"/>
        <v>84.82</v>
      </c>
      <c r="BX6" s="22">
        <f t="shared" si="8"/>
        <v>82.29</v>
      </c>
      <c r="BY6" s="22">
        <f t="shared" si="8"/>
        <v>84.16</v>
      </c>
      <c r="BZ6" s="21" t="str">
        <f>IF(BZ7="","",IF(BZ7="-","【-】","【"&amp;SUBSTITUTE(TEXT(BZ7,"#,##0.00"),"-","△")&amp;"】"))</f>
        <v>【97.82】</v>
      </c>
      <c r="CA6" s="22">
        <f>IF(CA7="",NA(),CA7)</f>
        <v>246.77</v>
      </c>
      <c r="CB6" s="22">
        <f t="shared" ref="CB6:CJ6" si="9">IF(CB7="",NA(),CB7)</f>
        <v>243.3</v>
      </c>
      <c r="CC6" s="22">
        <f t="shared" si="9"/>
        <v>239.69</v>
      </c>
      <c r="CD6" s="22">
        <f t="shared" si="9"/>
        <v>260.45999999999998</v>
      </c>
      <c r="CE6" s="22">
        <f t="shared" si="9"/>
        <v>248.49</v>
      </c>
      <c r="CF6" s="22">
        <f t="shared" si="9"/>
        <v>223.98</v>
      </c>
      <c r="CG6" s="22">
        <f t="shared" si="9"/>
        <v>225.09</v>
      </c>
      <c r="CH6" s="22">
        <f t="shared" si="9"/>
        <v>224.82</v>
      </c>
      <c r="CI6" s="22">
        <f t="shared" si="9"/>
        <v>230.85</v>
      </c>
      <c r="CJ6" s="22">
        <f t="shared" si="9"/>
        <v>230.21</v>
      </c>
      <c r="CK6" s="21" t="str">
        <f>IF(CK7="","",IF(CK7="-","【-】","【"&amp;SUBSTITUTE(TEXT(CK7,"#,##0.00"),"-","△")&amp;"】"))</f>
        <v>【177.56】</v>
      </c>
      <c r="CL6" s="22">
        <f>IF(CL7="",NA(),CL7)</f>
        <v>52.42</v>
      </c>
      <c r="CM6" s="22">
        <f t="shared" ref="CM6:CU6" si="10">IF(CM7="",NA(),CM7)</f>
        <v>51.36</v>
      </c>
      <c r="CN6" s="22">
        <f t="shared" si="10"/>
        <v>50.51</v>
      </c>
      <c r="CO6" s="22">
        <f t="shared" si="10"/>
        <v>49.97</v>
      </c>
      <c r="CP6" s="22">
        <f t="shared" si="10"/>
        <v>50.34</v>
      </c>
      <c r="CQ6" s="22">
        <f t="shared" si="10"/>
        <v>49.64</v>
      </c>
      <c r="CR6" s="22">
        <f t="shared" si="10"/>
        <v>49.38</v>
      </c>
      <c r="CS6" s="22">
        <f t="shared" si="10"/>
        <v>50.09</v>
      </c>
      <c r="CT6" s="22">
        <f t="shared" si="10"/>
        <v>50.1</v>
      </c>
      <c r="CU6" s="22">
        <f t="shared" si="10"/>
        <v>49.76</v>
      </c>
      <c r="CV6" s="21" t="str">
        <f>IF(CV7="","",IF(CV7="-","【-】","【"&amp;SUBSTITUTE(TEXT(CV7,"#,##0.00"),"-","△")&amp;"】"))</f>
        <v>【59.81】</v>
      </c>
      <c r="CW6" s="22">
        <f>IF(CW7="",NA(),CW7)</f>
        <v>85.7</v>
      </c>
      <c r="CX6" s="22">
        <f t="shared" ref="CX6:DF6" si="11">IF(CX7="",NA(),CX7)</f>
        <v>85.3</v>
      </c>
      <c r="CY6" s="22">
        <f t="shared" si="11"/>
        <v>85.6</v>
      </c>
      <c r="CZ6" s="22">
        <f t="shared" si="11"/>
        <v>83.59</v>
      </c>
      <c r="DA6" s="22">
        <f t="shared" si="11"/>
        <v>83.9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47.59</v>
      </c>
      <c r="DI6" s="22">
        <f t="shared" ref="DI6:DQ6" si="12">IF(DI7="",NA(),DI7)</f>
        <v>49.5</v>
      </c>
      <c r="DJ6" s="22">
        <f t="shared" si="12"/>
        <v>51.17</v>
      </c>
      <c r="DK6" s="22">
        <f t="shared" si="12"/>
        <v>53.06</v>
      </c>
      <c r="DL6" s="22">
        <f t="shared" si="12"/>
        <v>54.62</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0.91</v>
      </c>
      <c r="EE6" s="22">
        <f t="shared" ref="EE6:EM6" si="14">IF(EE7="",NA(),EE7)</f>
        <v>0.56999999999999995</v>
      </c>
      <c r="EF6" s="22">
        <f t="shared" si="14"/>
        <v>0.71</v>
      </c>
      <c r="EG6" s="22">
        <f t="shared" si="14"/>
        <v>0.1</v>
      </c>
      <c r="EH6" s="22">
        <f t="shared" si="14"/>
        <v>0.17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465348</v>
      </c>
      <c r="D7" s="24">
        <v>46</v>
      </c>
      <c r="E7" s="24">
        <v>1</v>
      </c>
      <c r="F7" s="24">
        <v>0</v>
      </c>
      <c r="G7" s="24">
        <v>1</v>
      </c>
      <c r="H7" s="24" t="s">
        <v>93</v>
      </c>
      <c r="I7" s="24" t="s">
        <v>94</v>
      </c>
      <c r="J7" s="24" t="s">
        <v>95</v>
      </c>
      <c r="K7" s="24" t="s">
        <v>96</v>
      </c>
      <c r="L7" s="24" t="s">
        <v>97</v>
      </c>
      <c r="M7" s="24" t="s">
        <v>98</v>
      </c>
      <c r="N7" s="25" t="s">
        <v>99</v>
      </c>
      <c r="O7" s="25">
        <v>63.2</v>
      </c>
      <c r="P7" s="25">
        <v>99.83</v>
      </c>
      <c r="Q7" s="25">
        <v>4895</v>
      </c>
      <c r="R7" s="25">
        <v>5509</v>
      </c>
      <c r="S7" s="25">
        <v>53.3</v>
      </c>
      <c r="T7" s="25">
        <v>103.36</v>
      </c>
      <c r="U7" s="25">
        <v>5381</v>
      </c>
      <c r="V7" s="25">
        <v>53.3</v>
      </c>
      <c r="W7" s="25">
        <v>100.96</v>
      </c>
      <c r="X7" s="25">
        <v>100.07</v>
      </c>
      <c r="Y7" s="25">
        <v>100.22</v>
      </c>
      <c r="Z7" s="25">
        <v>102.99</v>
      </c>
      <c r="AA7" s="25">
        <v>100.17</v>
      </c>
      <c r="AB7" s="25">
        <v>103.03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361.02</v>
      </c>
      <c r="AU7" s="25">
        <v>344.18</v>
      </c>
      <c r="AV7" s="25">
        <v>282.68</v>
      </c>
      <c r="AW7" s="25">
        <v>323.32</v>
      </c>
      <c r="AX7" s="25">
        <v>321.91000000000003</v>
      </c>
      <c r="AY7" s="25">
        <v>301.04000000000002</v>
      </c>
      <c r="AZ7" s="25">
        <v>305.08</v>
      </c>
      <c r="BA7" s="25">
        <v>305.33999999999997</v>
      </c>
      <c r="BB7" s="25">
        <v>310.01</v>
      </c>
      <c r="BC7" s="25">
        <v>311.12</v>
      </c>
      <c r="BD7" s="25">
        <v>243.36</v>
      </c>
      <c r="BE7" s="25">
        <v>501.44</v>
      </c>
      <c r="BF7" s="25">
        <v>511.28</v>
      </c>
      <c r="BG7" s="25">
        <v>511.49</v>
      </c>
      <c r="BH7" s="25">
        <v>526.67999999999995</v>
      </c>
      <c r="BI7" s="25">
        <v>525.5</v>
      </c>
      <c r="BJ7" s="25">
        <v>551.62</v>
      </c>
      <c r="BK7" s="25">
        <v>585.59</v>
      </c>
      <c r="BL7" s="25">
        <v>561.34</v>
      </c>
      <c r="BM7" s="25">
        <v>538.33000000000004</v>
      </c>
      <c r="BN7" s="25">
        <v>515.14</v>
      </c>
      <c r="BO7" s="25">
        <v>265.93</v>
      </c>
      <c r="BP7" s="25">
        <v>96.81</v>
      </c>
      <c r="BQ7" s="25">
        <v>96.4</v>
      </c>
      <c r="BR7" s="25">
        <v>99.92</v>
      </c>
      <c r="BS7" s="25">
        <v>94.67</v>
      </c>
      <c r="BT7" s="25">
        <v>99.69</v>
      </c>
      <c r="BU7" s="25">
        <v>87.11</v>
      </c>
      <c r="BV7" s="25">
        <v>82.78</v>
      </c>
      <c r="BW7" s="25">
        <v>84.82</v>
      </c>
      <c r="BX7" s="25">
        <v>82.29</v>
      </c>
      <c r="BY7" s="25">
        <v>84.16</v>
      </c>
      <c r="BZ7" s="25">
        <v>97.82</v>
      </c>
      <c r="CA7" s="25">
        <v>246.77</v>
      </c>
      <c r="CB7" s="25">
        <v>243.3</v>
      </c>
      <c r="CC7" s="25">
        <v>239.69</v>
      </c>
      <c r="CD7" s="25">
        <v>260.45999999999998</v>
      </c>
      <c r="CE7" s="25">
        <v>248.49</v>
      </c>
      <c r="CF7" s="25">
        <v>223.98</v>
      </c>
      <c r="CG7" s="25">
        <v>225.09</v>
      </c>
      <c r="CH7" s="25">
        <v>224.82</v>
      </c>
      <c r="CI7" s="25">
        <v>230.85</v>
      </c>
      <c r="CJ7" s="25">
        <v>230.21</v>
      </c>
      <c r="CK7" s="25">
        <v>177.56</v>
      </c>
      <c r="CL7" s="25">
        <v>52.42</v>
      </c>
      <c r="CM7" s="25">
        <v>51.36</v>
      </c>
      <c r="CN7" s="25">
        <v>50.51</v>
      </c>
      <c r="CO7" s="25">
        <v>49.97</v>
      </c>
      <c r="CP7" s="25">
        <v>50.34</v>
      </c>
      <c r="CQ7" s="25">
        <v>49.64</v>
      </c>
      <c r="CR7" s="25">
        <v>49.38</v>
      </c>
      <c r="CS7" s="25">
        <v>50.09</v>
      </c>
      <c r="CT7" s="25">
        <v>50.1</v>
      </c>
      <c r="CU7" s="25">
        <v>49.76</v>
      </c>
      <c r="CV7" s="25">
        <v>59.81</v>
      </c>
      <c r="CW7" s="25">
        <v>85.7</v>
      </c>
      <c r="CX7" s="25">
        <v>85.3</v>
      </c>
      <c r="CY7" s="25">
        <v>85.6</v>
      </c>
      <c r="CZ7" s="25">
        <v>83.59</v>
      </c>
      <c r="DA7" s="25">
        <v>83.9</v>
      </c>
      <c r="DB7" s="25">
        <v>78.09</v>
      </c>
      <c r="DC7" s="25">
        <v>78.010000000000005</v>
      </c>
      <c r="DD7" s="25">
        <v>77.599999999999994</v>
      </c>
      <c r="DE7" s="25">
        <v>77.3</v>
      </c>
      <c r="DF7" s="25">
        <v>76.64</v>
      </c>
      <c r="DG7" s="25">
        <v>89.42</v>
      </c>
      <c r="DH7" s="25">
        <v>47.59</v>
      </c>
      <c r="DI7" s="25">
        <v>49.5</v>
      </c>
      <c r="DJ7" s="25">
        <v>51.17</v>
      </c>
      <c r="DK7" s="25">
        <v>53.06</v>
      </c>
      <c r="DL7" s="25">
        <v>54.62</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0.91</v>
      </c>
      <c r="EE7" s="25">
        <v>0.56999999999999995</v>
      </c>
      <c r="EF7" s="25">
        <v>0.71</v>
      </c>
      <c r="EG7" s="25">
        <v>0.1</v>
      </c>
      <c r="EH7" s="25">
        <v>0.17</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2025-01-24T06:56:38Z</dcterms:created>
  <dcterms:modified xsi:type="dcterms:W3CDTF">2025-02-14T07:16:47Z</dcterms:modified>
  <cp:category/>
</cp:coreProperties>
</file>