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41 和泊町\"/>
    </mc:Choice>
  </mc:AlternateContent>
  <xr:revisionPtr revIDLastSave="0" documentId="13_ncr:1_{2E7B4D96-F411-4754-869A-1256EAC584D8}" xr6:coauthVersionLast="36" xr6:coauthVersionMax="36" xr10:uidLastSave="{00000000-0000-0000-0000-000000000000}"/>
  <workbookProtection workbookAlgorithmName="SHA-512" workbookHashValue="+PJkzqdaUEhcAKID8U4FZ/dMndyPI2zre81YaXOa6w4KH0y7n7YE2AxMJfZl2QE56/K8fpfeoEtOWNg/EZVRtw==" workbookSaltValue="4s6XmgLBrh6/kEO8QjZtIg==" workbookSpinCount="100000" lockStructure="1"/>
  <bookViews>
    <workbookView xWindow="0" yWindow="0" windowWidth="20490" windowHeight="820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G85" i="4"/>
  <c r="F85" i="4"/>
  <c r="E85" i="4"/>
  <c r="AL10" i="4"/>
  <c r="AL8" i="4"/>
  <c r="P8" i="4"/>
  <c r="I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<sst xmlns="http://schemas.openxmlformats.org/spreadsheetml/2006/main" count="319" uniqueCount="116">
  <si>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</si>
  <si>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</si>
  <si>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</si>
  <si>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</si>
  <si>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</si>
  <si>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</si>
  <si>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</si>
  <si>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</si>
  <si>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</si>
  <si>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</si>
  <si>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</si>
  <si>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</si>
  <si>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</si>
  <si>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</si>
  <si>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</si>
  <si>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</si>
  <si>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</si>
  <si>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</si>
  <si>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</si>
  <si>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</si>
  <si>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</si>
  <si>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</si>
  <si>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</si>
  <si>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</si>
  <si>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</si>
  <si>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</si>
  <si>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</si>
  <si>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</si>
  <si>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</si>
  <si>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</si>
  <si>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</si>
  <si>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</si>
  <si>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</si>
  <si>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</si>
  <si>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</si>
  <si>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</si>
  <si>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</si>
  <si>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</si>
  <si>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</si>
  <si>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</si>
  <si>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</si>
  <si>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</si>
  <si>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</si>
  <si>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</si>
  <si>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</si>
  <si>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</si>
  <si>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</si>
  <si>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</si>
  <si>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</si>
  <si>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</si>
  <si>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</si>
  <si>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</si>
  <si>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</si>
  <si>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</si>
  <si>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</si>
  <si>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</si>
  <si>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</si>
  <si>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</si>
  <si>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</si>
  <si>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</si>
  <si>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</si>
  <si>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</si>
  <si>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</si>
  <si>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</si>
  <si>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</si>
  <si>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</si>
  <si>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</si>
  <si>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</si>
  <si>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</si>
  <si>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</si>
  <si>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</si>
  <si>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</si>
  <si>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</si>
  <si>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</si>
  <si>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</si>
  <si>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</si>
  <si>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</si>
  <si>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</si>
  <si>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</si>
  <si>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</si>
  <si>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</si>
  <si>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</si>
  <si>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</si>
  <si>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</si>
  <si>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</si>
  <si>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</si>
  <si>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</si>
  <si>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</si>
  <si>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</si>
  <si>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</si>
  <si>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</si>
  <si>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</si>
  <si>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</si>
  <si>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</si>
  <si>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</si>
  <si>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</si>
  <si>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和泊町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</si>
  <si>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</si>
  <si>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</si>
  <si>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</si>
  <si>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</si>
  <si>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</si>
  <si>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</si>
  <si>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</si>
  <si>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</si>
  <si>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</si>
  <si>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</si>
  <si>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</si>
  <si>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</si>
  <si>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</si>
  <si>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</si>
  <si>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</si>
  <si>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</si>
  <si>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和泊町公共下水道事業は，令和５年度より公営企業会計へ移行したが，全国平均を大きく下回る大幅な赤字となっている。今後，料金改定等実施し，赤字の解消と健全な運営に努める。
②【累積欠損金比率】
　本年度は公営企業会計移行初年度であるが，大幅な赤字となった。今後料金改定や施設の統廃合による維持管理費の削減等に努める。　
③【流動比率】
　類似平均団体平均を大きく上回り100％を超えているため今後も健全な運営に努める。
④【企業債残高対事業規模比率】
  下水道使用料に対して,企業債残高の規模が大きなものとなっており,一般会計からの繰入れで補っているため,「０」となっている。
⑤【経費回収率】
　平成28年度に使用料改定を実施したが,100%を大きく下回っており，使用料で賄えない分を一般会計からの繰入れで補っている状況である。類似団体平均値より下回っているため，費用の削減と財源確保に努める。
⑥【汚水処理原価】
　汚水処理原価は,類似団体平均値を上回っており,機械の故障等が多くなってきていることから，更新事業等を活用し設備の更新を実施し汚水処理減価の削減に努める。
⑦【施設利用率】
　類似団体平均値を下回っており，施設規模に対し低い数値であることから，更なる下水道接続推進に努める。
⑧【水洗化率】
　類似団体平均値より高い水準にあるが未だ100％ではないため，今後も接続の推進を図っていく。</t>
    <rPh sb="2" eb="4">
      <t>ケイジョウ</t>
    </rPh>
    <rPh sb="25" eb="27">
      <t>レイワ</t>
    </rPh>
    <rPh sb="28" eb="30">
      <t>ネンド</t>
    </rPh>
    <rPh sb="32" eb="34">
      <t>コウエイ</t>
    </rPh>
    <rPh sb="34" eb="36">
      <t>キギョウ</t>
    </rPh>
    <rPh sb="36" eb="38">
      <t>カイケイ</t>
    </rPh>
    <rPh sb="39" eb="41">
      <t>イコウ</t>
    </rPh>
    <rPh sb="45" eb="47">
      <t>ゼンコク</t>
    </rPh>
    <rPh sb="47" eb="49">
      <t>ヘイキン</t>
    </rPh>
    <rPh sb="50" eb="51">
      <t>オオ</t>
    </rPh>
    <rPh sb="53" eb="55">
      <t>シタマワ</t>
    </rPh>
    <rPh sb="56" eb="58">
      <t>オオハバ</t>
    </rPh>
    <rPh sb="59" eb="61">
      <t>アカジ</t>
    </rPh>
    <rPh sb="68" eb="70">
      <t>コンゴ</t>
    </rPh>
    <rPh sb="71" eb="73">
      <t>リョウキン</t>
    </rPh>
    <rPh sb="73" eb="75">
      <t>カイテイ</t>
    </rPh>
    <rPh sb="75" eb="76">
      <t>トウ</t>
    </rPh>
    <rPh sb="76" eb="78">
      <t>ジッシ</t>
    </rPh>
    <rPh sb="80" eb="82">
      <t>アカジ</t>
    </rPh>
    <rPh sb="83" eb="85">
      <t>カイショウ</t>
    </rPh>
    <rPh sb="86" eb="88">
      <t>ケンゼン</t>
    </rPh>
    <rPh sb="89" eb="91">
      <t>ウンエイ</t>
    </rPh>
    <rPh sb="92" eb="93">
      <t>ツト</t>
    </rPh>
    <rPh sb="109" eb="112">
      <t>ホンネンド</t>
    </rPh>
    <rPh sb="113" eb="115">
      <t>コウエイ</t>
    </rPh>
    <rPh sb="115" eb="117">
      <t>キギョウ</t>
    </rPh>
    <rPh sb="117" eb="119">
      <t>カイケイ</t>
    </rPh>
    <rPh sb="119" eb="121">
      <t>イコウ</t>
    </rPh>
    <rPh sb="121" eb="124">
      <t>ショネンド</t>
    </rPh>
    <rPh sb="129" eb="131">
      <t>オオハバ</t>
    </rPh>
    <rPh sb="132" eb="134">
      <t>アカジ</t>
    </rPh>
    <rPh sb="139" eb="141">
      <t>コンゴ</t>
    </rPh>
    <rPh sb="141" eb="143">
      <t>リョウキン</t>
    </rPh>
    <rPh sb="143" eb="145">
      <t>カイテイ</t>
    </rPh>
    <rPh sb="146" eb="148">
      <t>シセツ</t>
    </rPh>
    <rPh sb="149" eb="152">
      <t>トウハイゴウ</t>
    </rPh>
    <rPh sb="155" eb="157">
      <t>イジ</t>
    </rPh>
    <rPh sb="157" eb="160">
      <t>カンリヒ</t>
    </rPh>
    <rPh sb="161" eb="163">
      <t>サクゲン</t>
    </rPh>
    <rPh sb="163" eb="164">
      <t>トウ</t>
    </rPh>
    <rPh sb="165" eb="166">
      <t>ツト</t>
    </rPh>
    <rPh sb="180" eb="182">
      <t>ルイジ</t>
    </rPh>
    <rPh sb="182" eb="184">
      <t>ヘイキン</t>
    </rPh>
    <rPh sb="184" eb="186">
      <t>ダンタイ</t>
    </rPh>
    <rPh sb="186" eb="188">
      <t>ヘイキン</t>
    </rPh>
    <rPh sb="189" eb="190">
      <t>オオ</t>
    </rPh>
    <rPh sb="192" eb="194">
      <t>ウワマワ</t>
    </rPh>
    <rPh sb="200" eb="201">
      <t>コ</t>
    </rPh>
    <rPh sb="207" eb="209">
      <t>コンゴ</t>
    </rPh>
    <rPh sb="210" eb="212">
      <t>ケンゼン</t>
    </rPh>
    <rPh sb="213" eb="215">
      <t>ウンエイ</t>
    </rPh>
    <rPh sb="216" eb="217">
      <t>ツト</t>
    </rPh>
    <rPh sb="335" eb="336">
      <t>オオ</t>
    </rPh>
    <rPh sb="338" eb="340">
      <t>シタマワ</t>
    </rPh>
    <rPh sb="377" eb="379">
      <t>ルイジ</t>
    </rPh>
    <rPh sb="379" eb="381">
      <t>ダンタイ</t>
    </rPh>
    <rPh sb="381" eb="384">
      <t>ヘイキンチ</t>
    </rPh>
    <rPh sb="386" eb="388">
      <t>シタマワ</t>
    </rPh>
    <rPh sb="438" eb="440">
      <t>ウワマワ</t>
    </rPh>
    <rPh sb="445" eb="447">
      <t>キカイ</t>
    </rPh>
    <rPh sb="448" eb="450">
      <t>コショウ</t>
    </rPh>
    <rPh sb="450" eb="451">
      <t>トウ</t>
    </rPh>
    <rPh sb="466" eb="468">
      <t>コウシン</t>
    </rPh>
    <rPh sb="468" eb="470">
      <t>ジギョウ</t>
    </rPh>
    <rPh sb="470" eb="471">
      <t>トウ</t>
    </rPh>
    <rPh sb="472" eb="474">
      <t>カツヨウ</t>
    </rPh>
    <rPh sb="475" eb="477">
      <t>セツビ</t>
    </rPh>
    <rPh sb="478" eb="480">
      <t>コウシン</t>
    </rPh>
    <rPh sb="481" eb="483">
      <t>ジッシ</t>
    </rPh>
    <rPh sb="484" eb="486">
      <t>オスイ</t>
    </rPh>
    <rPh sb="486" eb="488">
      <t>ショリ</t>
    </rPh>
    <rPh sb="488" eb="490">
      <t>ゲンカ</t>
    </rPh>
    <rPh sb="491" eb="493">
      <t>サクゲン</t>
    </rPh>
    <rPh sb="494" eb="495">
      <t>ツト</t>
    </rPh>
    <rPh sb="509" eb="511">
      <t>ルイジ</t>
    </rPh>
    <rPh sb="511" eb="513">
      <t>ダンタイ</t>
    </rPh>
    <rPh sb="513" eb="515">
      <t>ヘイキン</t>
    </rPh>
    <rPh sb="515" eb="516">
      <t>チ</t>
    </rPh>
    <rPh sb="517" eb="519">
      <t>シタマワ</t>
    </rPh>
    <rPh sb="524" eb="526">
      <t>シセツ</t>
    </rPh>
    <rPh sb="526" eb="528">
      <t>キボ</t>
    </rPh>
    <rPh sb="529" eb="530">
      <t>タイ</t>
    </rPh>
    <rPh sb="531" eb="532">
      <t>ヒク</t>
    </rPh>
    <rPh sb="577" eb="578">
      <t>タカ</t>
    </rPh>
    <rPh sb="585" eb="586">
      <t>イマ</t>
    </rPh>
    <rPh sb="598" eb="600">
      <t>コンゴ</t>
    </rPh>
    <rPh sb="601" eb="603">
      <t>セツゾク</t>
    </rPh>
    <rPh sb="604" eb="606">
      <t>スイシン</t>
    </rPh>
    <rPh sb="607" eb="608">
      <t>ハカ</t>
    </rPh>
    <phoneticPr fontId="4"/>
  </si>
  <si>
    <t>　令和５年度より企業会計を一部適用しているが，大幅な赤字となっており，料金改定を実施し，健全な経営に努める。また，一般会計繰入金が大きいため,併せて下水道接続推進と費用の削減や財源確保に力を入れていかなければならない。
　</t>
    <rPh sb="1" eb="3">
      <t>レイワ</t>
    </rPh>
    <rPh sb="4" eb="5">
      <t>ネン</t>
    </rPh>
    <rPh sb="5" eb="6">
      <t>ド</t>
    </rPh>
    <rPh sb="8" eb="10">
      <t>キギョウ</t>
    </rPh>
    <rPh sb="10" eb="12">
      <t>カイケイ</t>
    </rPh>
    <rPh sb="13" eb="15">
      <t>イチブ</t>
    </rPh>
    <rPh sb="15" eb="17">
      <t>テキヨウ</t>
    </rPh>
    <rPh sb="23" eb="25">
      <t>オオハバ</t>
    </rPh>
    <rPh sb="26" eb="28">
      <t>アカジ</t>
    </rPh>
    <rPh sb="35" eb="37">
      <t>リョウキン</t>
    </rPh>
    <rPh sb="37" eb="39">
      <t>カイテイ</t>
    </rPh>
    <rPh sb="40" eb="42">
      <t>ジッシ</t>
    </rPh>
    <rPh sb="50" eb="51">
      <t>ツト</t>
    </rPh>
    <rPh sb="71" eb="72">
      <t>アワ</t>
    </rPh>
    <phoneticPr fontId="4"/>
  </si>
  <si>
    <t>①【有形固定資産原価償却率】
　平成11年供用開始から20年以上経過しており，老朽化による不具合等も発生しているため，ストックマネジメント事業等で施設設備の更新を随時実施する。
②【管渠老朽化率】該当数値なし。
③【管渠改善率】平成11年3月30日供用開始から現在まで管渠の更新は実施していないが，敷設してから20年以上経過している管渠もあるため,将来,更新事業の導入により施設設備と併せて管路の更新を検討していく。</t>
    <rPh sb="16" eb="18">
      <t>ヘイセイ</t>
    </rPh>
    <rPh sb="20" eb="21">
      <t>ネン</t>
    </rPh>
    <rPh sb="21" eb="23">
      <t>キョウヨウ</t>
    </rPh>
    <rPh sb="23" eb="25">
      <t>カイシ</t>
    </rPh>
    <rPh sb="30" eb="32">
      <t>イジョウ</t>
    </rPh>
    <rPh sb="32" eb="34">
      <t>ケイカ</t>
    </rPh>
    <rPh sb="39" eb="42">
      <t>ロウキュウカ</t>
    </rPh>
    <rPh sb="45" eb="48">
      <t>フグアイ</t>
    </rPh>
    <rPh sb="48" eb="49">
      <t>トウ</t>
    </rPh>
    <rPh sb="50" eb="52">
      <t>ハッセイ</t>
    </rPh>
    <rPh sb="69" eb="71">
      <t>ジギョウ</t>
    </rPh>
    <rPh sb="71" eb="72">
      <t>トウ</t>
    </rPh>
    <rPh sb="73" eb="75">
      <t>シセツ</t>
    </rPh>
    <rPh sb="75" eb="77">
      <t>セツビ</t>
    </rPh>
    <rPh sb="78" eb="80">
      <t>コウシン</t>
    </rPh>
    <rPh sb="81" eb="83">
      <t>ズイジ</t>
    </rPh>
    <rPh sb="83" eb="85">
      <t>ジッシ</t>
    </rPh>
    <rPh sb="177" eb="179">
      <t>コウシン</t>
    </rPh>
    <rPh sb="187" eb="189">
      <t>シセツ</t>
    </rPh>
    <rPh sb="189" eb="191">
      <t>セツビ</t>
    </rPh>
    <rPh sb="192" eb="193">
      <t>アワ</t>
    </rPh>
    <rPh sb="195" eb="197">
      <t>カンロ</t>
    </rPh>
    <rPh sb="198" eb="200">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</si>
</sst>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9" fillId="0" borderId="6" xfId="0" applyFont="1" applyBorder="1" applyAlignment="1">
      <alignment horizontal="center" vertical="center"/>
    </xf>
    <xf numFmtId="0" fontId="9" fillId="0" borderId="0" xfId="0" applyFont="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FC5-4ECA-83A1-7B0163CC2EA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2FC5-4ECA-83A1-7B0163CC2EA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34.28</c:v>
                </c:pt>
              </c:numCache>
            </c:numRef>
          </c:val>
          <c:extLst>
            <c:ext xmlns:c16="http://schemas.microsoft.com/office/drawing/2014/chart" uri="{C3380CC4-5D6E-409C-BE32-E72D297353CC}">
              <c16:uniqueId val="{00000000-72D5-4151-8D57-A17CD2C47E4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48.03</c:v>
                </c:pt>
              </c:numCache>
            </c:numRef>
          </c:val>
          <c:smooth val="0"/>
          <c:extLst>
            <c:ext xmlns:c16="http://schemas.microsoft.com/office/drawing/2014/chart" uri="{C3380CC4-5D6E-409C-BE32-E72D297353CC}">
              <c16:uniqueId val="{00000001-72D5-4151-8D57-A17CD2C47E4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84.89</c:v>
                </c:pt>
              </c:numCache>
            </c:numRef>
          </c:val>
          <c:extLst>
            <c:ext xmlns:c16="http://schemas.microsoft.com/office/drawing/2014/chart" uri="{C3380CC4-5D6E-409C-BE32-E72D297353CC}">
              <c16:uniqueId val="{00000000-4363-4922-8990-820E737EDD7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80.95</c:v>
                </c:pt>
              </c:numCache>
            </c:numRef>
          </c:val>
          <c:smooth val="0"/>
          <c:extLst>
            <c:ext xmlns:c16="http://schemas.microsoft.com/office/drawing/2014/chart" uri="{C3380CC4-5D6E-409C-BE32-E72D297353CC}">
              <c16:uniqueId val="{00000001-4363-4922-8990-820E737EDD7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59.85</c:v>
                </c:pt>
              </c:numCache>
            </c:numRef>
          </c:val>
          <c:extLst>
            <c:ext xmlns:c16="http://schemas.microsoft.com/office/drawing/2014/chart" uri="{C3380CC4-5D6E-409C-BE32-E72D297353CC}">
              <c16:uniqueId val="{00000000-3131-421C-8B1F-21F35F4836D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107.04</c:v>
                </c:pt>
              </c:numCache>
            </c:numRef>
          </c:val>
          <c:smooth val="0"/>
          <c:extLst>
            <c:ext xmlns:c16="http://schemas.microsoft.com/office/drawing/2014/chart" uri="{C3380CC4-5D6E-409C-BE32-E72D297353CC}">
              <c16:uniqueId val="{00000001-3131-421C-8B1F-21F35F4836D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3.86</c:v>
                </c:pt>
              </c:numCache>
            </c:numRef>
          </c:val>
          <c:extLst>
            <c:ext xmlns:c16="http://schemas.microsoft.com/office/drawing/2014/chart" uri="{C3380CC4-5D6E-409C-BE32-E72D297353CC}">
              <c16:uniqueId val="{00000000-F7D8-4442-997D-13DCE8AC39E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23.37</c:v>
                </c:pt>
              </c:numCache>
            </c:numRef>
          </c:val>
          <c:smooth val="0"/>
          <c:extLst>
            <c:ext xmlns:c16="http://schemas.microsoft.com/office/drawing/2014/chart" uri="{C3380CC4-5D6E-409C-BE32-E72D297353CC}">
              <c16:uniqueId val="{00000001-F7D8-4442-997D-13DCE8AC39E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BE2-43C9-8366-B4300FFDABE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6BE2-43C9-8366-B4300FFDABE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178.73</c:v>
                </c:pt>
              </c:numCache>
            </c:numRef>
          </c:val>
          <c:extLst>
            <c:ext xmlns:c16="http://schemas.microsoft.com/office/drawing/2014/chart" uri="{C3380CC4-5D6E-409C-BE32-E72D297353CC}">
              <c16:uniqueId val="{00000000-4F62-4B14-845F-FA6C040E2D0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37.43</c:v>
                </c:pt>
              </c:numCache>
            </c:numRef>
          </c:val>
          <c:smooth val="0"/>
          <c:extLst>
            <c:ext xmlns:c16="http://schemas.microsoft.com/office/drawing/2014/chart" uri="{C3380CC4-5D6E-409C-BE32-E72D297353CC}">
              <c16:uniqueId val="{00000001-4F62-4B14-845F-FA6C040E2D0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122.17</c:v>
                </c:pt>
              </c:numCache>
            </c:numRef>
          </c:val>
          <c:extLst>
            <c:ext xmlns:c16="http://schemas.microsoft.com/office/drawing/2014/chart" uri="{C3380CC4-5D6E-409C-BE32-E72D297353CC}">
              <c16:uniqueId val="{00000000-E8C1-48B6-9FDA-1EBAE2A66EC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57.42</c:v>
                </c:pt>
              </c:numCache>
            </c:numRef>
          </c:val>
          <c:smooth val="0"/>
          <c:extLst>
            <c:ext xmlns:c16="http://schemas.microsoft.com/office/drawing/2014/chart" uri="{C3380CC4-5D6E-409C-BE32-E72D297353CC}">
              <c16:uniqueId val="{00000001-E8C1-48B6-9FDA-1EBAE2A66EC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FAE-40C1-BE4B-08FE6BD44DD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1174.6099999999999</c:v>
                </c:pt>
              </c:numCache>
            </c:numRef>
          </c:val>
          <c:smooth val="0"/>
          <c:extLst>
            <c:ext xmlns:c16="http://schemas.microsoft.com/office/drawing/2014/chart" uri="{C3380CC4-5D6E-409C-BE32-E72D297353CC}">
              <c16:uniqueId val="{00000001-9FAE-40C1-BE4B-08FE6BD44DD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63.59</c:v>
                </c:pt>
              </c:numCache>
            </c:numRef>
          </c:val>
          <c:extLst>
            <c:ext xmlns:c16="http://schemas.microsoft.com/office/drawing/2014/chart" uri="{C3380CC4-5D6E-409C-BE32-E72D297353CC}">
              <c16:uniqueId val="{00000000-29FC-43F7-9EF3-AB2BDFBF1B1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75.41</c:v>
                </c:pt>
              </c:numCache>
            </c:numRef>
          </c:val>
          <c:smooth val="0"/>
          <c:extLst>
            <c:ext xmlns:c16="http://schemas.microsoft.com/office/drawing/2014/chart" uri="{C3380CC4-5D6E-409C-BE32-E72D297353CC}">
              <c16:uniqueId val="{00000001-29FC-43F7-9EF3-AB2BDFBF1B1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283.64999999999998</c:v>
                </c:pt>
              </c:numCache>
            </c:numRef>
          </c:val>
          <c:extLst>
            <c:ext xmlns:c16="http://schemas.microsoft.com/office/drawing/2014/chart" uri="{C3380CC4-5D6E-409C-BE32-E72D297353CC}">
              <c16:uniqueId val="{00000000-C16E-48D7-B45B-EFEDC160E70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223.48</c:v>
                </c:pt>
              </c:numCache>
            </c:numRef>
          </c:val>
          <c:smooth val="0"/>
          <c:extLst>
            <c:ext xmlns:c16="http://schemas.microsoft.com/office/drawing/2014/chart" uri="{C3380CC4-5D6E-409C-BE32-E72D297353CC}">
              <c16:uniqueId val="{00000001-C16E-48D7-B45B-EFEDC160E70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鹿児島県　和泊町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Cd2</v>
      </c>
      <c r="X8" s="64"/>
      <c r="Y8" s="64"/>
      <c r="Z8" s="64"/>
      <c r="AA8" s="64"/>
      <c r="AB8" s="64"/>
      <c r="AC8" s="64"/>
      <c r="AD8" s="65" t="str">
        <f>データ!$M$6</f>
        <v>非設置</v>
      </c>
      <c r="AE8" s="65"/>
      <c r="AF8" s="65"/>
      <c r="AG8" s="65"/>
      <c r="AH8" s="65"/>
      <c r="AI8" s="65"/>
      <c r="AJ8" s="65"/>
      <c r="AK8" s="3"/>
      <c r="AL8" s="38">
        <f>データ!S6</f>
        <v>6150</v>
      </c>
      <c r="AM8" s="38"/>
      <c r="AN8" s="38"/>
      <c r="AO8" s="38"/>
      <c r="AP8" s="38"/>
      <c r="AQ8" s="38"/>
      <c r="AR8" s="38"/>
      <c r="AS8" s="38"/>
      <c r="AT8" s="39">
        <f>データ!T6</f>
        <v>40.39</v>
      </c>
      <c r="AU8" s="39"/>
      <c r="AV8" s="39"/>
      <c r="AW8" s="39"/>
      <c r="AX8" s="39"/>
      <c r="AY8" s="39"/>
      <c r="AZ8" s="39"/>
      <c r="BA8" s="39"/>
      <c r="BB8" s="39">
        <f>データ!U6</f>
        <v>152.27000000000001</v>
      </c>
      <c r="BC8" s="39"/>
      <c r="BD8" s="39"/>
      <c r="BE8" s="39"/>
      <c r="BF8" s="39"/>
      <c r="BG8" s="39"/>
      <c r="BH8" s="39"/>
      <c r="BI8" s="39"/>
      <c r="BJ8" s="3"/>
      <c r="BK8" s="3"/>
      <c r="BL8" s="58" t="s">
        <v>10</v>
      </c>
      <c r="BM8" s="59"/>
      <c r="BN8" s="62" t="s">
        <v>11</v>
      </c>
      <c r="BO8" s="62"/>
      <c r="BP8" s="62"/>
      <c r="BQ8" s="62"/>
      <c r="BR8" s="62"/>
      <c r="BS8" s="62"/>
      <c r="BT8" s="62"/>
      <c r="BU8" s="62"/>
      <c r="BV8" s="62"/>
      <c r="BW8" s="62"/>
      <c r="BX8" s="62"/>
      <c r="BY8" s="63"/>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60" t="s">
        <v>20</v>
      </c>
      <c r="BM9" s="61"/>
      <c r="BN9" s="50" t="s">
        <v>21</v>
      </c>
      <c r="BO9" s="50"/>
      <c r="BP9" s="50"/>
      <c r="BQ9" s="50"/>
      <c r="BR9" s="50"/>
      <c r="BS9" s="50"/>
      <c r="BT9" s="50"/>
      <c r="BU9" s="50"/>
      <c r="BV9" s="50"/>
      <c r="BW9" s="50"/>
      <c r="BX9" s="50"/>
      <c r="BY9" s="51"/>
    </row>
    <row r="10" spans="1:78" ht="18.75" customHeight="1" x14ac:dyDescent="0.15">
      <c r="A10" s="2"/>
      <c r="B10" s="39" t="str">
        <f>データ!N6</f>
        <v>-</v>
      </c>
      <c r="C10" s="39"/>
      <c r="D10" s="39"/>
      <c r="E10" s="39"/>
      <c r="F10" s="39"/>
      <c r="G10" s="39"/>
      <c r="H10" s="39"/>
      <c r="I10" s="39">
        <f>データ!O6</f>
        <v>73.19</v>
      </c>
      <c r="J10" s="39"/>
      <c r="K10" s="39"/>
      <c r="L10" s="39"/>
      <c r="M10" s="39"/>
      <c r="N10" s="39"/>
      <c r="O10" s="39"/>
      <c r="P10" s="39">
        <f>データ!P6</f>
        <v>52.02</v>
      </c>
      <c r="Q10" s="39"/>
      <c r="R10" s="39"/>
      <c r="S10" s="39"/>
      <c r="T10" s="39"/>
      <c r="U10" s="39"/>
      <c r="V10" s="39"/>
      <c r="W10" s="39">
        <f>データ!Q6</f>
        <v>100</v>
      </c>
      <c r="X10" s="39"/>
      <c r="Y10" s="39"/>
      <c r="Z10" s="39"/>
      <c r="AA10" s="39"/>
      <c r="AB10" s="39"/>
      <c r="AC10" s="39"/>
      <c r="AD10" s="38">
        <f>データ!R6</f>
        <v>2960</v>
      </c>
      <c r="AE10" s="38"/>
      <c r="AF10" s="38"/>
      <c r="AG10" s="38"/>
      <c r="AH10" s="38"/>
      <c r="AI10" s="38"/>
      <c r="AJ10" s="38"/>
      <c r="AK10" s="2"/>
      <c r="AL10" s="38">
        <f>データ!V6</f>
        <v>3123</v>
      </c>
      <c r="AM10" s="38"/>
      <c r="AN10" s="38"/>
      <c r="AO10" s="38"/>
      <c r="AP10" s="38"/>
      <c r="AQ10" s="38"/>
      <c r="AR10" s="38"/>
      <c r="AS10" s="38"/>
      <c r="AT10" s="39">
        <f>データ!W6</f>
        <v>1.87</v>
      </c>
      <c r="AU10" s="39"/>
      <c r="AV10" s="39"/>
      <c r="AW10" s="39"/>
      <c r="AX10" s="39"/>
      <c r="AY10" s="39"/>
      <c r="AZ10" s="39"/>
      <c r="BA10" s="39"/>
      <c r="BB10" s="39">
        <f>データ!X6</f>
        <v>1670.05</v>
      </c>
      <c r="BC10" s="39"/>
      <c r="BD10" s="39"/>
      <c r="BE10" s="39"/>
      <c r="BF10" s="39"/>
      <c r="BG10" s="39"/>
      <c r="BH10" s="39"/>
      <c r="BI10" s="39"/>
      <c r="BJ10" s="2"/>
      <c r="BK10" s="2"/>
      <c r="BL10" s="40" t="s">
        <v>22</v>
      </c>
      <c r="BM10" s="41"/>
      <c r="BN10" s="42" t="s">
        <v>23</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113</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4" t="s">
        <v>115</v>
      </c>
      <c r="BM47" s="45"/>
      <c r="BN47" s="45"/>
      <c r="BO47" s="45"/>
      <c r="BP47" s="45"/>
      <c r="BQ47" s="45"/>
      <c r="BR47" s="45"/>
      <c r="BS47" s="45"/>
      <c r="BT47" s="45"/>
      <c r="BU47" s="45"/>
      <c r="BV47" s="45"/>
      <c r="BW47" s="45"/>
      <c r="BX47" s="45"/>
      <c r="BY47" s="45"/>
      <c r="BZ47" s="4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4"/>
      <c r="BM48" s="45"/>
      <c r="BN48" s="45"/>
      <c r="BO48" s="45"/>
      <c r="BP48" s="45"/>
      <c r="BQ48" s="45"/>
      <c r="BR48" s="45"/>
      <c r="BS48" s="45"/>
      <c r="BT48" s="45"/>
      <c r="BU48" s="45"/>
      <c r="BV48" s="45"/>
      <c r="BW48" s="45"/>
      <c r="BX48" s="45"/>
      <c r="BY48" s="45"/>
      <c r="BZ48" s="4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4"/>
      <c r="BM49" s="45"/>
      <c r="BN49" s="45"/>
      <c r="BO49" s="45"/>
      <c r="BP49" s="45"/>
      <c r="BQ49" s="45"/>
      <c r="BR49" s="45"/>
      <c r="BS49" s="45"/>
      <c r="BT49" s="45"/>
      <c r="BU49" s="45"/>
      <c r="BV49" s="45"/>
      <c r="BW49" s="45"/>
      <c r="BX49" s="45"/>
      <c r="BY49" s="45"/>
      <c r="BZ49" s="4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4"/>
      <c r="BM50" s="45"/>
      <c r="BN50" s="45"/>
      <c r="BO50" s="45"/>
      <c r="BP50" s="45"/>
      <c r="BQ50" s="45"/>
      <c r="BR50" s="45"/>
      <c r="BS50" s="45"/>
      <c r="BT50" s="45"/>
      <c r="BU50" s="45"/>
      <c r="BV50" s="45"/>
      <c r="BW50" s="45"/>
      <c r="BX50" s="45"/>
      <c r="BY50" s="45"/>
      <c r="BZ50" s="4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4"/>
      <c r="BM51" s="45"/>
      <c r="BN51" s="45"/>
      <c r="BO51" s="45"/>
      <c r="BP51" s="45"/>
      <c r="BQ51" s="45"/>
      <c r="BR51" s="45"/>
      <c r="BS51" s="45"/>
      <c r="BT51" s="45"/>
      <c r="BU51" s="45"/>
      <c r="BV51" s="45"/>
      <c r="BW51" s="45"/>
      <c r="BX51" s="45"/>
      <c r="BY51" s="45"/>
      <c r="BZ51" s="4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4"/>
      <c r="BM52" s="45"/>
      <c r="BN52" s="45"/>
      <c r="BO52" s="45"/>
      <c r="BP52" s="45"/>
      <c r="BQ52" s="45"/>
      <c r="BR52" s="45"/>
      <c r="BS52" s="45"/>
      <c r="BT52" s="45"/>
      <c r="BU52" s="45"/>
      <c r="BV52" s="45"/>
      <c r="BW52" s="45"/>
      <c r="BX52" s="45"/>
      <c r="BY52" s="45"/>
      <c r="BZ52" s="4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4"/>
      <c r="BM53" s="45"/>
      <c r="BN53" s="45"/>
      <c r="BO53" s="45"/>
      <c r="BP53" s="45"/>
      <c r="BQ53" s="45"/>
      <c r="BR53" s="45"/>
      <c r="BS53" s="45"/>
      <c r="BT53" s="45"/>
      <c r="BU53" s="45"/>
      <c r="BV53" s="45"/>
      <c r="BW53" s="45"/>
      <c r="BX53" s="45"/>
      <c r="BY53" s="45"/>
      <c r="BZ53" s="4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4"/>
      <c r="BM54" s="45"/>
      <c r="BN54" s="45"/>
      <c r="BO54" s="45"/>
      <c r="BP54" s="45"/>
      <c r="BQ54" s="45"/>
      <c r="BR54" s="45"/>
      <c r="BS54" s="45"/>
      <c r="BT54" s="45"/>
      <c r="BU54" s="45"/>
      <c r="BV54" s="45"/>
      <c r="BW54" s="45"/>
      <c r="BX54" s="45"/>
      <c r="BY54" s="45"/>
      <c r="BZ54" s="4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4"/>
      <c r="BM55" s="45"/>
      <c r="BN55" s="45"/>
      <c r="BO55" s="45"/>
      <c r="BP55" s="45"/>
      <c r="BQ55" s="45"/>
      <c r="BR55" s="45"/>
      <c r="BS55" s="45"/>
      <c r="BT55" s="45"/>
      <c r="BU55" s="45"/>
      <c r="BV55" s="45"/>
      <c r="BW55" s="45"/>
      <c r="BX55" s="45"/>
      <c r="BY55" s="45"/>
      <c r="BZ55" s="4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4"/>
      <c r="BM56" s="45"/>
      <c r="BN56" s="45"/>
      <c r="BO56" s="45"/>
      <c r="BP56" s="45"/>
      <c r="BQ56" s="45"/>
      <c r="BR56" s="45"/>
      <c r="BS56" s="45"/>
      <c r="BT56" s="45"/>
      <c r="BU56" s="45"/>
      <c r="BV56" s="45"/>
      <c r="BW56" s="45"/>
      <c r="BX56" s="45"/>
      <c r="BY56" s="45"/>
      <c r="BZ56" s="4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4"/>
      <c r="BM57" s="45"/>
      <c r="BN57" s="45"/>
      <c r="BO57" s="45"/>
      <c r="BP57" s="45"/>
      <c r="BQ57" s="45"/>
      <c r="BR57" s="45"/>
      <c r="BS57" s="45"/>
      <c r="BT57" s="45"/>
      <c r="BU57" s="45"/>
      <c r="BV57" s="45"/>
      <c r="BW57" s="45"/>
      <c r="BX57" s="45"/>
      <c r="BY57" s="45"/>
      <c r="BZ57" s="4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4"/>
      <c r="BM58" s="45"/>
      <c r="BN58" s="45"/>
      <c r="BO58" s="45"/>
      <c r="BP58" s="45"/>
      <c r="BQ58" s="45"/>
      <c r="BR58" s="45"/>
      <c r="BS58" s="45"/>
      <c r="BT58" s="45"/>
      <c r="BU58" s="45"/>
      <c r="BV58" s="45"/>
      <c r="BW58" s="45"/>
      <c r="BX58" s="45"/>
      <c r="BY58" s="45"/>
      <c r="BZ58" s="4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4"/>
      <c r="BM59" s="45"/>
      <c r="BN59" s="45"/>
      <c r="BO59" s="45"/>
      <c r="BP59" s="45"/>
      <c r="BQ59" s="45"/>
      <c r="BR59" s="45"/>
      <c r="BS59" s="45"/>
      <c r="BT59" s="45"/>
      <c r="BU59" s="45"/>
      <c r="BV59" s="45"/>
      <c r="BW59" s="45"/>
      <c r="BX59" s="45"/>
      <c r="BY59" s="45"/>
      <c r="BZ59" s="46"/>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44"/>
      <c r="BM60" s="45"/>
      <c r="BN60" s="45"/>
      <c r="BO60" s="45"/>
      <c r="BP60" s="45"/>
      <c r="BQ60" s="45"/>
      <c r="BR60" s="45"/>
      <c r="BS60" s="45"/>
      <c r="BT60" s="45"/>
      <c r="BU60" s="45"/>
      <c r="BV60" s="45"/>
      <c r="BW60" s="45"/>
      <c r="BX60" s="45"/>
      <c r="BY60" s="45"/>
      <c r="BZ60" s="46"/>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44"/>
      <c r="BM61" s="45"/>
      <c r="BN61" s="45"/>
      <c r="BO61" s="45"/>
      <c r="BP61" s="45"/>
      <c r="BQ61" s="45"/>
      <c r="BR61" s="45"/>
      <c r="BS61" s="45"/>
      <c r="BT61" s="45"/>
      <c r="BU61" s="45"/>
      <c r="BV61" s="45"/>
      <c r="BW61" s="45"/>
      <c r="BX61" s="45"/>
      <c r="BY61" s="45"/>
      <c r="BZ61" s="4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4"/>
      <c r="BM62" s="45"/>
      <c r="BN62" s="45"/>
      <c r="BO62" s="45"/>
      <c r="BP62" s="45"/>
      <c r="BQ62" s="45"/>
      <c r="BR62" s="45"/>
      <c r="BS62" s="45"/>
      <c r="BT62" s="45"/>
      <c r="BU62" s="45"/>
      <c r="BV62" s="45"/>
      <c r="BW62" s="45"/>
      <c r="BX62" s="45"/>
      <c r="BY62" s="45"/>
      <c r="BZ62" s="4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7"/>
      <c r="BM63" s="48"/>
      <c r="BN63" s="48"/>
      <c r="BO63" s="48"/>
      <c r="BP63" s="48"/>
      <c r="BQ63" s="48"/>
      <c r="BR63" s="48"/>
      <c r="BS63" s="48"/>
      <c r="BT63" s="48"/>
      <c r="BU63" s="48"/>
      <c r="BV63" s="48"/>
      <c r="BW63" s="48"/>
      <c r="BX63" s="48"/>
      <c r="BY63" s="48"/>
      <c r="BZ63" s="4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114</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GHXA5ooGnQG+kkVOthYHbaHJy2RDN4n3iseGs/B/8EtlGOhvsrj48Srpoj08hLocMNatLFI5nKmImvNLyVCvQ==" saltValue="tczAaYyiAleY90K7H34dF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N8:BY8"/>
    <mergeCell ref="B8:H8"/>
    <mergeCell ref="I8:O8"/>
    <mergeCell ref="P8:V8"/>
    <mergeCell ref="W8:AC8"/>
    <mergeCell ref="AD8:AJ8"/>
    <mergeCell ref="AT8:BA8"/>
    <mergeCell ref="BB8:BI8"/>
    <mergeCell ref="AL8:AS8"/>
    <mergeCell ref="AL9:AS9"/>
    <mergeCell ref="BL8:BM8"/>
    <mergeCell ref="AT9:BA9"/>
    <mergeCell ref="BB9:BI9"/>
    <mergeCell ref="BL9:BM9"/>
    <mergeCell ref="BN9:BY9"/>
    <mergeCell ref="BL11:BZ13"/>
    <mergeCell ref="B14:BJ15"/>
    <mergeCell ref="BL14:BZ15"/>
    <mergeCell ref="B9:H9"/>
    <mergeCell ref="B10:H10"/>
    <mergeCell ref="I10:O10"/>
    <mergeCell ref="P10:V10"/>
    <mergeCell ref="W10:AC10"/>
    <mergeCell ref="AD10:AJ10"/>
    <mergeCell ref="I9:O9"/>
    <mergeCell ref="P9:V9"/>
    <mergeCell ref="W9:AC9"/>
    <mergeCell ref="AD9:AJ9"/>
    <mergeCell ref="B60:BJ61"/>
    <mergeCell ref="BL64:BZ65"/>
    <mergeCell ref="C83:BJ83"/>
    <mergeCell ref="AL10:AS10"/>
    <mergeCell ref="AT10:BA10"/>
    <mergeCell ref="BB10:BI10"/>
    <mergeCell ref="BL10:BM10"/>
    <mergeCell ref="BN10:BY10"/>
    <mergeCell ref="BL16:BZ44"/>
    <mergeCell ref="BL47:BZ63"/>
    <mergeCell ref="BL66:BZ82"/>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465330</v>
      </c>
      <c r="D6" s="19">
        <f t="shared" si="3"/>
        <v>46</v>
      </c>
      <c r="E6" s="19">
        <f t="shared" si="3"/>
        <v>17</v>
      </c>
      <c r="F6" s="19">
        <f t="shared" si="3"/>
        <v>1</v>
      </c>
      <c r="G6" s="19">
        <f t="shared" si="3"/>
        <v>0</v>
      </c>
      <c r="H6" s="19" t="str">
        <f t="shared" si="3"/>
        <v>鹿児島県　和泊町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73.19</v>
      </c>
      <c r="P6" s="20">
        <f t="shared" si="3"/>
        <v>52.02</v>
      </c>
      <c r="Q6" s="20">
        <f t="shared" si="3"/>
        <v>100</v>
      </c>
      <c r="R6" s="20">
        <f t="shared" si="3"/>
        <v>2960</v>
      </c>
      <c r="S6" s="20">
        <f t="shared" si="3"/>
        <v>6150</v>
      </c>
      <c r="T6" s="20">
        <f t="shared" si="3"/>
        <v>40.39</v>
      </c>
      <c r="U6" s="20">
        <f t="shared" si="3"/>
        <v>152.27000000000001</v>
      </c>
      <c r="V6" s="20">
        <f t="shared" si="3"/>
        <v>3123</v>
      </c>
      <c r="W6" s="20">
        <f t="shared" si="3"/>
        <v>1.87</v>
      </c>
      <c r="X6" s="20">
        <f t="shared" si="3"/>
        <v>1670.05</v>
      </c>
      <c r="Y6" s="21" t="str">
        <f>IF(Y7="",NA(),Y7)</f>
        <v>-</v>
      </c>
      <c r="Z6" s="21" t="str">
        <f t="shared" ref="Z6:AH6" si="4">IF(Z7="",NA(),Z7)</f>
        <v>-</v>
      </c>
      <c r="AA6" s="21" t="str">
        <f t="shared" si="4"/>
        <v>-</v>
      </c>
      <c r="AB6" s="21" t="str">
        <f t="shared" si="4"/>
        <v>-</v>
      </c>
      <c r="AC6" s="21">
        <f t="shared" si="4"/>
        <v>59.85</v>
      </c>
      <c r="AD6" s="21" t="str">
        <f t="shared" si="4"/>
        <v>-</v>
      </c>
      <c r="AE6" s="21" t="str">
        <f t="shared" si="4"/>
        <v>-</v>
      </c>
      <c r="AF6" s="21" t="str">
        <f t="shared" si="4"/>
        <v>-</v>
      </c>
      <c r="AG6" s="21" t="str">
        <f t="shared" si="4"/>
        <v>-</v>
      </c>
      <c r="AH6" s="21">
        <f t="shared" si="4"/>
        <v>107.04</v>
      </c>
      <c r="AI6" s="20" t="str">
        <f>IF(AI7="","",IF(AI7="-","【-】","【"&amp;SUBSTITUTE(TEXT(AI7,"#,##0.00"),"-","△")&amp;"】"))</f>
        <v>【105.91】</v>
      </c>
      <c r="AJ6" s="21" t="str">
        <f>IF(AJ7="",NA(),AJ7)</f>
        <v>-</v>
      </c>
      <c r="AK6" s="21" t="str">
        <f t="shared" ref="AK6:AS6" si="5">IF(AK7="",NA(),AK7)</f>
        <v>-</v>
      </c>
      <c r="AL6" s="21" t="str">
        <f t="shared" si="5"/>
        <v>-</v>
      </c>
      <c r="AM6" s="21" t="str">
        <f t="shared" si="5"/>
        <v>-</v>
      </c>
      <c r="AN6" s="21">
        <f t="shared" si="5"/>
        <v>178.73</v>
      </c>
      <c r="AO6" s="21" t="str">
        <f t="shared" si="5"/>
        <v>-</v>
      </c>
      <c r="AP6" s="21" t="str">
        <f t="shared" si="5"/>
        <v>-</v>
      </c>
      <c r="AQ6" s="21" t="str">
        <f t="shared" si="5"/>
        <v>-</v>
      </c>
      <c r="AR6" s="21" t="str">
        <f t="shared" si="5"/>
        <v>-</v>
      </c>
      <c r="AS6" s="21">
        <f t="shared" si="5"/>
        <v>37.43</v>
      </c>
      <c r="AT6" s="20" t="str">
        <f>IF(AT7="","",IF(AT7="-","【-】","【"&amp;SUBSTITUTE(TEXT(AT7,"#,##0.00"),"-","△")&amp;"】"))</f>
        <v>【3.03】</v>
      </c>
      <c r="AU6" s="21" t="str">
        <f>IF(AU7="",NA(),AU7)</f>
        <v>-</v>
      </c>
      <c r="AV6" s="21" t="str">
        <f t="shared" ref="AV6:BD6" si="6">IF(AV7="",NA(),AV7)</f>
        <v>-</v>
      </c>
      <c r="AW6" s="21" t="str">
        <f t="shared" si="6"/>
        <v>-</v>
      </c>
      <c r="AX6" s="21" t="str">
        <f t="shared" si="6"/>
        <v>-</v>
      </c>
      <c r="AY6" s="21">
        <f t="shared" si="6"/>
        <v>122.17</v>
      </c>
      <c r="AZ6" s="21" t="str">
        <f t="shared" si="6"/>
        <v>-</v>
      </c>
      <c r="BA6" s="21" t="str">
        <f t="shared" si="6"/>
        <v>-</v>
      </c>
      <c r="BB6" s="21" t="str">
        <f t="shared" si="6"/>
        <v>-</v>
      </c>
      <c r="BC6" s="21" t="str">
        <f t="shared" si="6"/>
        <v>-</v>
      </c>
      <c r="BD6" s="21">
        <f t="shared" si="6"/>
        <v>57.42</v>
      </c>
      <c r="BE6" s="20" t="str">
        <f>IF(BE7="","",IF(BE7="-","【-】","【"&amp;SUBSTITUTE(TEXT(BE7,"#,##0.00"),"-","△")&amp;"】"))</f>
        <v>【78.43】</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1174.6099999999999</v>
      </c>
      <c r="BP6" s="20" t="str">
        <f>IF(BP7="","",IF(BP7="-","【-】","【"&amp;SUBSTITUTE(TEXT(BP7,"#,##0.00"),"-","△")&amp;"】"))</f>
        <v>【630.82】</v>
      </c>
      <c r="BQ6" s="21" t="str">
        <f>IF(BQ7="",NA(),BQ7)</f>
        <v>-</v>
      </c>
      <c r="BR6" s="21" t="str">
        <f t="shared" ref="BR6:BZ6" si="8">IF(BR7="",NA(),BR7)</f>
        <v>-</v>
      </c>
      <c r="BS6" s="21" t="str">
        <f t="shared" si="8"/>
        <v>-</v>
      </c>
      <c r="BT6" s="21" t="str">
        <f t="shared" si="8"/>
        <v>-</v>
      </c>
      <c r="BU6" s="21">
        <f t="shared" si="8"/>
        <v>63.59</v>
      </c>
      <c r="BV6" s="21" t="str">
        <f t="shared" si="8"/>
        <v>-</v>
      </c>
      <c r="BW6" s="21" t="str">
        <f t="shared" si="8"/>
        <v>-</v>
      </c>
      <c r="BX6" s="21" t="str">
        <f t="shared" si="8"/>
        <v>-</v>
      </c>
      <c r="BY6" s="21" t="str">
        <f t="shared" si="8"/>
        <v>-</v>
      </c>
      <c r="BZ6" s="21">
        <f t="shared" si="8"/>
        <v>75.41</v>
      </c>
      <c r="CA6" s="20" t="str">
        <f>IF(CA7="","",IF(CA7="-","【-】","【"&amp;SUBSTITUTE(TEXT(CA7,"#,##0.00"),"-","△")&amp;"】"))</f>
        <v>【97.81】</v>
      </c>
      <c r="CB6" s="21" t="str">
        <f>IF(CB7="",NA(),CB7)</f>
        <v>-</v>
      </c>
      <c r="CC6" s="21" t="str">
        <f t="shared" ref="CC6:CK6" si="9">IF(CC7="",NA(),CC7)</f>
        <v>-</v>
      </c>
      <c r="CD6" s="21" t="str">
        <f t="shared" si="9"/>
        <v>-</v>
      </c>
      <c r="CE6" s="21" t="str">
        <f t="shared" si="9"/>
        <v>-</v>
      </c>
      <c r="CF6" s="21">
        <f t="shared" si="9"/>
        <v>283.64999999999998</v>
      </c>
      <c r="CG6" s="21" t="str">
        <f t="shared" si="9"/>
        <v>-</v>
      </c>
      <c r="CH6" s="21" t="str">
        <f t="shared" si="9"/>
        <v>-</v>
      </c>
      <c r="CI6" s="21" t="str">
        <f t="shared" si="9"/>
        <v>-</v>
      </c>
      <c r="CJ6" s="21" t="str">
        <f t="shared" si="9"/>
        <v>-</v>
      </c>
      <c r="CK6" s="21">
        <f t="shared" si="9"/>
        <v>223.48</v>
      </c>
      <c r="CL6" s="20" t="str">
        <f>IF(CL7="","",IF(CL7="-","【-】","【"&amp;SUBSTITUTE(TEXT(CL7,"#,##0.00"),"-","△")&amp;"】"))</f>
        <v>【138.75】</v>
      </c>
      <c r="CM6" s="21" t="str">
        <f>IF(CM7="",NA(),CM7)</f>
        <v>-</v>
      </c>
      <c r="CN6" s="21" t="str">
        <f t="shared" ref="CN6:CV6" si="10">IF(CN7="",NA(),CN7)</f>
        <v>-</v>
      </c>
      <c r="CO6" s="21" t="str">
        <f t="shared" si="10"/>
        <v>-</v>
      </c>
      <c r="CP6" s="21" t="str">
        <f t="shared" si="10"/>
        <v>-</v>
      </c>
      <c r="CQ6" s="21">
        <f t="shared" si="10"/>
        <v>34.28</v>
      </c>
      <c r="CR6" s="21" t="str">
        <f t="shared" si="10"/>
        <v>-</v>
      </c>
      <c r="CS6" s="21" t="str">
        <f t="shared" si="10"/>
        <v>-</v>
      </c>
      <c r="CT6" s="21" t="str">
        <f t="shared" si="10"/>
        <v>-</v>
      </c>
      <c r="CU6" s="21" t="str">
        <f t="shared" si="10"/>
        <v>-</v>
      </c>
      <c r="CV6" s="21">
        <f t="shared" si="10"/>
        <v>48.03</v>
      </c>
      <c r="CW6" s="20" t="str">
        <f>IF(CW7="","",IF(CW7="-","【-】","【"&amp;SUBSTITUTE(TEXT(CW7,"#,##0.00"),"-","△")&amp;"】"))</f>
        <v>【58.94】</v>
      </c>
      <c r="CX6" s="21" t="str">
        <f>IF(CX7="",NA(),CX7)</f>
        <v>-</v>
      </c>
      <c r="CY6" s="21" t="str">
        <f t="shared" ref="CY6:DG6" si="11">IF(CY7="",NA(),CY7)</f>
        <v>-</v>
      </c>
      <c r="CZ6" s="21" t="str">
        <f t="shared" si="11"/>
        <v>-</v>
      </c>
      <c r="DA6" s="21" t="str">
        <f t="shared" si="11"/>
        <v>-</v>
      </c>
      <c r="DB6" s="21">
        <f t="shared" si="11"/>
        <v>84.89</v>
      </c>
      <c r="DC6" s="21" t="str">
        <f t="shared" si="11"/>
        <v>-</v>
      </c>
      <c r="DD6" s="21" t="str">
        <f t="shared" si="11"/>
        <v>-</v>
      </c>
      <c r="DE6" s="21" t="str">
        <f t="shared" si="11"/>
        <v>-</v>
      </c>
      <c r="DF6" s="21" t="str">
        <f t="shared" si="11"/>
        <v>-</v>
      </c>
      <c r="DG6" s="21">
        <f t="shared" si="11"/>
        <v>80.95</v>
      </c>
      <c r="DH6" s="20" t="str">
        <f>IF(DH7="","",IF(DH7="-","【-】","【"&amp;SUBSTITUTE(TEXT(DH7,"#,##0.00"),"-","△")&amp;"】"))</f>
        <v>【95.91】</v>
      </c>
      <c r="DI6" s="21" t="str">
        <f>IF(DI7="",NA(),DI7)</f>
        <v>-</v>
      </c>
      <c r="DJ6" s="21" t="str">
        <f t="shared" ref="DJ6:DR6" si="12">IF(DJ7="",NA(),DJ7)</f>
        <v>-</v>
      </c>
      <c r="DK6" s="21" t="str">
        <f t="shared" si="12"/>
        <v>-</v>
      </c>
      <c r="DL6" s="21" t="str">
        <f t="shared" si="12"/>
        <v>-</v>
      </c>
      <c r="DM6" s="21">
        <f t="shared" si="12"/>
        <v>3.86</v>
      </c>
      <c r="DN6" s="21" t="str">
        <f t="shared" si="12"/>
        <v>-</v>
      </c>
      <c r="DO6" s="21" t="str">
        <f t="shared" si="12"/>
        <v>-</v>
      </c>
      <c r="DP6" s="21" t="str">
        <f t="shared" si="12"/>
        <v>-</v>
      </c>
      <c r="DQ6" s="21" t="str">
        <f t="shared" si="12"/>
        <v>-</v>
      </c>
      <c r="DR6" s="21">
        <f t="shared" si="12"/>
        <v>23.37</v>
      </c>
      <c r="DS6" s="20" t="str">
        <f>IF(DS7="","",IF(DS7="-","【-】","【"&amp;SUBSTITUTE(TEXT(DS7,"#,##0.00"),"-","△")&amp;"】"))</f>
        <v>【41.09】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【8.68】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0.1</v>
      </c>
      <c r="EO6" s="20" t="str">
        <f>IF(EO7="","",IF(EO7="-","【-】","【"&amp;SUBSTITUTE(TEXT(EO7,"#,##0.00"),"-","△")&amp;"】"))</f>
        <v>【0.22】</v>
      </c>
    </row>
    <row r="7" spans="1:148" s="22" customFormat="1" x14ac:dyDescent="0.15">
      <c r="A7" s="14"/>
      <c r="B7" s="23">
        <v>2023</v>
      </c>
      <c r="C7" s="23">
        <v>465330</v>
      </c>
      <c r="D7" s="23">
        <v>46</v>
      </c>
      <c r="E7" s="23">
        <v>17</v>
      </c>
      <c r="F7" s="23">
        <v>1</v>
      </c>
      <c r="G7" s="23">
        <v>0</v>
      </c>
      <c r="H7" s="23" t="s">
        <v>96</v>
      </c>
      <c r="I7" s="23" t="s">
        <v>97</v>
      </c>
      <c r="J7" s="23" t="s">
        <v>98</v>
      </c>
      <c r="K7" s="23" t="s">
        <v>99</v>
      </c>
      <c r="L7" s="23" t="s">
        <v>100</v>
      </c>
      <c r="M7" s="23" t="s">
        <v>101</v>
      </c>
      <c r="N7" s="24" t="s">
        <v>102</v>
      </c>
      <c r="O7" s="24">
        <v>73.19</v>
      </c>
      <c r="P7" s="24">
        <v>52.02</v>
      </c>
      <c r="Q7" s="24">
        <v>100</v>
      </c>
      <c r="R7" s="24">
        <v>2960</v>
      </c>
      <c r="S7" s="24">
        <v>6150</v>
      </c>
      <c r="T7" s="24">
        <v>40.39</v>
      </c>
      <c r="U7" s="24">
        <v>152.27000000000001</v>
      </c>
      <c r="V7" s="24">
        <v>3123</v>
      </c>
      <c r="W7" s="24">
        <v>1.87</v>
      </c>
      <c r="X7" s="24">
        <v>1670.05</v>
      </c>
      <c r="Y7" s="24" t="s">
        <v>102</v>
      </c>
      <c r="Z7" s="24" t="s">
        <v>102</v>
      </c>
      <c r="AA7" s="24" t="s">
        <v>102</v>
      </c>
      <c r="AB7" s="24" t="s">
        <v>102</v>
      </c>
      <c r="AC7" s="24">
        <v>59.85</v>
      </c>
      <c r="AD7" s="24" t="s">
        <v>102</v>
      </c>
      <c r="AE7" s="24" t="s">
        <v>102</v>
      </c>
      <c r="AF7" s="24" t="s">
        <v>102</v>
      </c>
      <c r="AG7" s="24" t="s">
        <v>102</v>
      </c>
      <c r="AH7" s="24">
        <v>107.04</v>
      </c>
      <c r="AI7" s="24">
        <v>105.91</v>
      </c>
      <c r="AJ7" s="24" t="s">
        <v>102</v>
      </c>
      <c r="AK7" s="24" t="s">
        <v>102</v>
      </c>
      <c r="AL7" s="24" t="s">
        <v>102</v>
      </c>
      <c r="AM7" s="24" t="s">
        <v>102</v>
      </c>
      <c r="AN7" s="24">
        <v>178.73</v>
      </c>
      <c r="AO7" s="24" t="s">
        <v>102</v>
      </c>
      <c r="AP7" s="24" t="s">
        <v>102</v>
      </c>
      <c r="AQ7" s="24" t="s">
        <v>102</v>
      </c>
      <c r="AR7" s="24" t="s">
        <v>102</v>
      </c>
      <c r="AS7" s="24">
        <v>37.43</v>
      </c>
      <c r="AT7" s="24">
        <v>3.03</v>
      </c>
      <c r="AU7" s="24" t="s">
        <v>102</v>
      </c>
      <c r="AV7" s="24" t="s">
        <v>102</v>
      </c>
      <c r="AW7" s="24" t="s">
        <v>102</v>
      </c>
      <c r="AX7" s="24" t="s">
        <v>102</v>
      </c>
      <c r="AY7" s="24">
        <v>122.17</v>
      </c>
      <c r="AZ7" s="24" t="s">
        <v>102</v>
      </c>
      <c r="BA7" s="24" t="s">
        <v>102</v>
      </c>
      <c r="BB7" s="24" t="s">
        <v>102</v>
      </c>
      <c r="BC7" s="24" t="s">
        <v>102</v>
      </c>
      <c r="BD7" s="24">
        <v>57.42</v>
      </c>
      <c r="BE7" s="24">
        <v>78.430000000000007</v>
      </c>
      <c r="BF7" s="24" t="s">
        <v>102</v>
      </c>
      <c r="BG7" s="24" t="s">
        <v>102</v>
      </c>
      <c r="BH7" s="24" t="s">
        <v>102</v>
      </c>
      <c r="BI7" s="24" t="s">
        <v>102</v>
      </c>
      <c r="BJ7" s="24">
        <v>0</v>
      </c>
      <c r="BK7" s="24" t="s">
        <v>102</v>
      </c>
      <c r="BL7" s="24" t="s">
        <v>102</v>
      </c>
      <c r="BM7" s="24" t="s">
        <v>102</v>
      </c>
      <c r="BN7" s="24" t="s">
        <v>102</v>
      </c>
      <c r="BO7" s="24">
        <v>1174.6099999999999</v>
      </c>
      <c r="BP7" s="24">
        <v>630.82000000000005</v>
      </c>
      <c r="BQ7" s="24" t="s">
        <v>102</v>
      </c>
      <c r="BR7" s="24" t="s">
        <v>102</v>
      </c>
      <c r="BS7" s="24" t="s">
        <v>102</v>
      </c>
      <c r="BT7" s="24" t="s">
        <v>102</v>
      </c>
      <c r="BU7" s="24">
        <v>63.59</v>
      </c>
      <c r="BV7" s="24" t="s">
        <v>102</v>
      </c>
      <c r="BW7" s="24" t="s">
        <v>102</v>
      </c>
      <c r="BX7" s="24" t="s">
        <v>102</v>
      </c>
      <c r="BY7" s="24" t="s">
        <v>102</v>
      </c>
      <c r="BZ7" s="24">
        <v>75.41</v>
      </c>
      <c r="CA7" s="24">
        <v>97.81</v>
      </c>
      <c r="CB7" s="24" t="s">
        <v>102</v>
      </c>
      <c r="CC7" s="24" t="s">
        <v>102</v>
      </c>
      <c r="CD7" s="24" t="s">
        <v>102</v>
      </c>
      <c r="CE7" s="24" t="s">
        <v>102</v>
      </c>
      <c r="CF7" s="24">
        <v>283.64999999999998</v>
      </c>
      <c r="CG7" s="24" t="s">
        <v>102</v>
      </c>
      <c r="CH7" s="24" t="s">
        <v>102</v>
      </c>
      <c r="CI7" s="24" t="s">
        <v>102</v>
      </c>
      <c r="CJ7" s="24" t="s">
        <v>102</v>
      </c>
      <c r="CK7" s="24">
        <v>223.48</v>
      </c>
      <c r="CL7" s="24">
        <v>138.75</v>
      </c>
      <c r="CM7" s="24" t="s">
        <v>102</v>
      </c>
      <c r="CN7" s="24" t="s">
        <v>102</v>
      </c>
      <c r="CO7" s="24" t="s">
        <v>102</v>
      </c>
      <c r="CP7" s="24" t="s">
        <v>102</v>
      </c>
      <c r="CQ7" s="24">
        <v>34.28</v>
      </c>
      <c r="CR7" s="24" t="s">
        <v>102</v>
      </c>
      <c r="CS7" s="24" t="s">
        <v>102</v>
      </c>
      <c r="CT7" s="24" t="s">
        <v>102</v>
      </c>
      <c r="CU7" s="24" t="s">
        <v>102</v>
      </c>
      <c r="CV7" s="24">
        <v>48.03</v>
      </c>
      <c r="CW7" s="24">
        <v>58.94</v>
      </c>
      <c r="CX7" s="24" t="s">
        <v>102</v>
      </c>
      <c r="CY7" s="24" t="s">
        <v>102</v>
      </c>
      <c r="CZ7" s="24" t="s">
        <v>102</v>
      </c>
      <c r="DA7" s="24" t="s">
        <v>102</v>
      </c>
      <c r="DB7" s="24">
        <v>84.89</v>
      </c>
      <c r="DC7" s="24" t="s">
        <v>102</v>
      </c>
      <c r="DD7" s="24" t="s">
        <v>102</v>
      </c>
      <c r="DE7" s="24" t="s">
        <v>102</v>
      </c>
      <c r="DF7" s="24" t="s">
        <v>102</v>
      </c>
      <c r="DG7" s="24">
        <v>80.95</v>
      </c>
      <c r="DH7" s="24">
        <v>95.91</v>
      </c>
      <c r="DI7" s="24" t="s">
        <v>102</v>
      </c>
      <c r="DJ7" s="24" t="s">
        <v>102</v>
      </c>
      <c r="DK7" s="24" t="s">
        <v>102</v>
      </c>
      <c r="DL7" s="24" t="s">
        <v>102</v>
      </c>
      <c r="DM7" s="24">
        <v>3.86</v>
      </c>
      <c r="DN7" s="24" t="s">
        <v>102</v>
      </c>
      <c r="DO7" s="24" t="s">
        <v>102</v>
      </c>
      <c r="DP7" s="24" t="s">
        <v>102</v>
      </c>
      <c r="DQ7" s="24" t="s">
        <v>102</v>
      </c>
      <c r="DR7" s="24">
        <v>23.37</v>
      </c>
      <c r="DS7" s="24">
        <v>41.09</v>
      </c>
      <c r="DT7" s="24" t="s">
        <v>102</v>
      </c>
      <c r="DU7" s="24" t="s">
        <v>102</v>
      </c>
      <c r="DV7" s="24" t="s">
        <v>102</v>
      </c>
      <c r="DW7" s="24" t="s">
        <v>102</v>
      </c>
      <c r="DX7" s="24">
        <v>0</v>
      </c>
      <c r="DY7" s="24" t="s">
        <v>102</v>
      </c>
      <c r="DZ7" s="24" t="s">
        <v>102</v>
      </c>
      <c r="EA7" s="24" t="s">
        <v>102</v>
      </c>
      <c r="EB7" s="24" t="s">
        <v>102</v>
      </c>
      <c r="EC7" s="24">
        <v>0</v>
      </c>
      <c r="ED7" s="24">
        <v>8.68</v>
      </c>
      <c r="EE7" s="24" t="s">
        <v>102</v>
      </c>
      <c r="EF7" s="24" t="s">
        <v>102</v>
      </c>
      <c r="EG7" s="24" t="s">
        <v>102</v>
      </c>
      <c r="EH7" s="24" t="s">
        <v>102</v>
      </c>
      <c r="EI7" s="24">
        <v>0</v>
      </c>
      <c r="EJ7" s="24" t="s">
        <v>102</v>
      </c>
      <c r="EK7" s="24" t="s">
        <v>102</v>
      </c>
      <c r="EL7" s="24" t="s">
        <v>102</v>
      </c>
      <c r="EM7" s="24" t="s">
        <v>102</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2025-02-05T01:41:28Z</cp:lastPrinted>
  <dcterms:created xsi:type="dcterms:W3CDTF">2025-01-24T07:07:48Z</dcterms:created>
  <dcterms:modified xsi:type="dcterms:W3CDTF">2025-02-12T07:50:01Z</dcterms:modified>
  <cp:category/>
</cp:coreProperties>
</file>