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27 錦江町\"/>
    </mc:Choice>
  </mc:AlternateContent>
  <xr:revisionPtr revIDLastSave="0" documentId="13_ncr:1_{5506E027-FD8A-4093-AA10-766220C16BDC}" xr6:coauthVersionLast="36" xr6:coauthVersionMax="36" xr10:uidLastSave="{00000000-0000-0000-0000-000000000000}"/>
  <workbookProtection workbookAlgorithmName="SHA-512" workbookHashValue="R27aeFJ1t0bHkWclhJsOIjGSNzHvPVg16oTqOZwBj+zUCX1rsoIG5TxHlAdbmmvjG+hOq2nUB5PzHT8/Bw3tGQ==" workbookSaltValue="HwbjMRhWK9jWh0hICWED8g==" workbookSpinCount="100000" lockStructure="1"/>
  <bookViews>
    <workbookView xWindow="0" yWindow="0" windowWidth="23040" windowHeight="921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B10" i="4" s="1"/>
  <c r="M6" i="5"/>
  <c r="AD8" i="4" s="1"/>
  <c r="L6" i="5"/>
  <c r="K6" i="5"/>
  <c r="J6" i="5"/>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I85" i="4"/>
  <c r="BB10" i="4"/>
  <c r="AT10" i="4"/>
  <c r="AL10" i="4"/>
  <c r="I10" i="4"/>
  <c r="BB8" i="4"/>
  <c r="AT8" i="4"/>
  <c r="AL8" i="4"/>
  <c r="W8" i="4"/>
  <c r="P8" i="4"/>
  <c r="I8"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<sst xmlns="http://schemas.openxmlformats.org/spreadsheetml/2006/main" count="233" uniqueCount="116">
  <si>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</si>
  <si>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</si>
  <si>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</si>
  <si>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</si>
  <si>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</si>
  <si>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</si>
  <si>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</si>
  <si>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</si>
  <si>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</si>
  <si>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</si>
  <si>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</si>
  <si>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</si>
  <si>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</si>
  <si>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</si>
  <si>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</si>
  <si>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</si>
  <si>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</si>
  <si>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</si>
  <si>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</si>
  <si>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</si>
  <si>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</si>
  <si>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</si>
  <si>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</si>
  <si>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</si>
  <si>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</si>
  <si>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</si>
  <si>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</si>
  <si>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</si>
  <si>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</si>
  <si>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</si>
  <si>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</si>
  <si>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</si>
  <si>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</si>
  <si>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</si>
  <si>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</si>
  <si>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</si>
  <si>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</si>
  <si>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</si>
  <si>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</si>
  <si>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</si>
  <si>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</si>
  <si>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</si>
  <si>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</si>
  <si>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</si>
  <si>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</si>
  <si>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</si>
  <si>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</si>
  <si>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</si>
  <si>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</si>
  <si>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</si>
  <si>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</si>
  <si>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</si>
  <si>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</si>
  <si>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</si>
  <si>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</si>
  <si>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</si>
  <si>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</si>
  <si>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</si>
  <si>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</si>
  <si>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</si>
  <si>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</si>
  <si>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</si>
  <si>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</si>
  <si>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</si>
  <si>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</si>
  <si>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</si>
  <si>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</si>
  <si>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</si>
  <si>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</si>
  <si>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</si>
  <si>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</si>
  <si>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</si>
  <si>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</si>
  <si>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</si>
  <si>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</si>
  <si>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</si>
  <si>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</si>
  <si>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</si>
  <si>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</si>
  <si>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</si>
  <si>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</si>
  <si>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</si>
  <si>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</si>
  <si>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</si>
  <si>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</si>
  <si>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</si>
  <si>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</si>
  <si>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</si>
  <si>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</si>
  <si>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</si>
  <si>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</si>
  <si>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</si>
  <si>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</si>
  <si>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</si>
  <si>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</si>
  <si>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錦江町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</si>
  <si>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</si>
  <si>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</si>
  <si>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</si>
  <si>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</si>
  <si>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</si>
  <si>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</si>
  <si>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</si>
  <si>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</si>
  <si>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</si>
  <si>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</si>
  <si>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</si>
  <si>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</si>
  <si>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</si>
  <si>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</si>
  <si>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</si>
  <si>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</si>
  <si>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</si>
  <si>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収益的支出比率は、前年度と同様100％を下回っており、類似団体平均値を上回る状況で推移している。昨年度と比較すると約10％の上げ幅がみられる。しかし、人口減少に伴う給水戸数の減少もあるため経営改善を図っていかなければならない必要もある。企業債残高対給水収益比率については、類似団体平均値より大幅に低く企業債残高が少ないことが伺える。今後、施設の更新、管路の布設替等及び耐震化が必要となってくることから企業債残高や年度償還額等を勘案し計画的な事業運営が必要となる。料金回収率については、概ね良好な良好な状況になっており、類似団体を大きく上回っている。しかし、今後の施設更新等（耐震化含）によっては企業債が必要となり企業債償還金額が増額となり料金改定を視野に入れると回収率が減額となることも見込まれることから、計画的な施設更新と起債償還計画が必要である。給水原価は類似団体より低額で給水できている。本町においては、深井戸でのポンプアップ取水及びポンプ場の個所数が多いことから、電気使用料が負担の一つとなっており、今後、電気料金の値上げ・補助打切りが想定されることも考慮しなければならない。施設利用率は、類似団体平均値をわずかに上回っているが、給水戸数の変動など今後の状況を注視する必要がある。併せて、有収率が類似団体平均値より高いことに関しては、各配水池からの流量をシステムで監視し、漏水等が早期改善されたためと思われる。</t>
    <rPh sb="0" eb="5">
      <t>シュウエキテキシシュツ</t>
    </rPh>
    <rPh sb="5" eb="7">
      <t>ヒリツ</t>
    </rPh>
    <rPh sb="9" eb="12">
      <t>ゼンネンド</t>
    </rPh>
    <rPh sb="13" eb="15">
      <t>ドウヨウ</t>
    </rPh>
    <rPh sb="20" eb="22">
      <t>シタマワ</t>
    </rPh>
    <rPh sb="27" eb="29">
      <t>ルイジ</t>
    </rPh>
    <rPh sb="29" eb="31">
      <t>ダンタイ</t>
    </rPh>
    <rPh sb="31" eb="34">
      <t>ヘイキンチ</t>
    </rPh>
    <rPh sb="35" eb="37">
      <t>ウワマワ</t>
    </rPh>
    <rPh sb="38" eb="40">
      <t>ジョウキョウ</t>
    </rPh>
    <rPh sb="41" eb="43">
      <t>スイイ</t>
    </rPh>
    <rPh sb="48" eb="51">
      <t>サクネンド</t>
    </rPh>
    <rPh sb="52" eb="54">
      <t>ヒカク</t>
    </rPh>
    <rPh sb="57" eb="58">
      <t>ヤク</t>
    </rPh>
    <rPh sb="62" eb="63">
      <t>ア</t>
    </rPh>
    <rPh sb="64" eb="65">
      <t>ハバ</t>
    </rPh>
    <rPh sb="75" eb="79">
      <t>ジンコウゲンショウ</t>
    </rPh>
    <rPh sb="80" eb="81">
      <t>トモナ</t>
    </rPh>
    <rPh sb="82" eb="84">
      <t>キュウスイ</t>
    </rPh>
    <rPh sb="84" eb="86">
      <t>コスウ</t>
    </rPh>
    <rPh sb="87" eb="89">
      <t>ゲンショウ</t>
    </rPh>
    <rPh sb="94" eb="98">
      <t>ケイエイカイゼン</t>
    </rPh>
    <rPh sb="99" eb="100">
      <t>ハカ</t>
    </rPh>
    <rPh sb="112" eb="114">
      <t>ヒツヨウ</t>
    </rPh>
    <rPh sb="118" eb="120">
      <t>キギョウ</t>
    </rPh>
    <rPh sb="120" eb="121">
      <t>サイ</t>
    </rPh>
    <rPh sb="121" eb="123">
      <t>ザンダカ</t>
    </rPh>
    <rPh sb="123" eb="124">
      <t>タイ</t>
    </rPh>
    <rPh sb="124" eb="126">
      <t>キュウスイ</t>
    </rPh>
    <rPh sb="126" eb="128">
      <t>シュウエキ</t>
    </rPh>
    <rPh sb="128" eb="130">
      <t>ヒリツ</t>
    </rPh>
    <rPh sb="136" eb="138">
      <t>ルイジ</t>
    </rPh>
    <rPh sb="138" eb="140">
      <t>ダンタイ</t>
    </rPh>
    <rPh sb="140" eb="143">
      <t>ヘイキンチ</t>
    </rPh>
    <rPh sb="145" eb="147">
      <t>オオハバ</t>
    </rPh>
    <rPh sb="148" eb="149">
      <t>ヒク</t>
    </rPh>
    <rPh sb="150" eb="152">
      <t>キギョウ</t>
    </rPh>
    <rPh sb="152" eb="153">
      <t>サイ</t>
    </rPh>
    <rPh sb="153" eb="155">
      <t>ザンダカ</t>
    </rPh>
    <rPh sb="156" eb="157">
      <t>スク</t>
    </rPh>
    <rPh sb="162" eb="163">
      <t>ウカガ</t>
    </rPh>
    <rPh sb="166" eb="168">
      <t>コンゴ</t>
    </rPh>
    <rPh sb="169" eb="171">
      <t>シセツ</t>
    </rPh>
    <rPh sb="172" eb="174">
      <t>コウシン</t>
    </rPh>
    <rPh sb="175" eb="177">
      <t>カンロ</t>
    </rPh>
    <rPh sb="178" eb="180">
      <t>フセツ</t>
    </rPh>
    <rPh sb="180" eb="181">
      <t>カ</t>
    </rPh>
    <rPh sb="181" eb="182">
      <t>トウ</t>
    </rPh>
    <rPh sb="182" eb="183">
      <t>オヨ</t>
    </rPh>
    <rPh sb="184" eb="187">
      <t>タイシンカ</t>
    </rPh>
    <rPh sb="188" eb="190">
      <t>ヒツヨウ</t>
    </rPh>
    <rPh sb="200" eb="202">
      <t>キギョウ</t>
    </rPh>
    <rPh sb="202" eb="203">
      <t>サイ</t>
    </rPh>
    <rPh sb="203" eb="205">
      <t>ザンダカ</t>
    </rPh>
    <rPh sb="206" eb="208">
      <t>ネンド</t>
    </rPh>
    <rPh sb="208" eb="210">
      <t>ショウカン</t>
    </rPh>
    <rPh sb="210" eb="211">
      <t>ガク</t>
    </rPh>
    <rPh sb="211" eb="212">
      <t>トウ</t>
    </rPh>
    <rPh sb="213" eb="215">
      <t>カンアン</t>
    </rPh>
    <rPh sb="216" eb="219">
      <t>ケイカクテキ</t>
    </rPh>
    <rPh sb="220" eb="222">
      <t>ジギョウ</t>
    </rPh>
    <rPh sb="222" eb="224">
      <t>ウンエイ</t>
    </rPh>
    <rPh sb="225" eb="227">
      <t>ヒツヨウ</t>
    </rPh>
    <rPh sb="231" eb="233">
      <t>リョウキン</t>
    </rPh>
    <rPh sb="233" eb="235">
      <t>カイシュウ</t>
    </rPh>
    <rPh sb="235" eb="236">
      <t>リツ</t>
    </rPh>
    <rPh sb="242" eb="243">
      <t>オオム</t>
    </rPh>
    <rPh sb="244" eb="246">
      <t>リョウコウ</t>
    </rPh>
    <rPh sb="247" eb="249">
      <t>リョウコウ</t>
    </rPh>
    <rPh sb="250" eb="252">
      <t>ジョウキョウ</t>
    </rPh>
    <rPh sb="259" eb="261">
      <t>ルイジ</t>
    </rPh>
    <rPh sb="261" eb="263">
      <t>ダンタイ</t>
    </rPh>
    <rPh sb="264" eb="265">
      <t>オオ</t>
    </rPh>
    <rPh sb="267" eb="269">
      <t>ウワマワ</t>
    </rPh>
    <rPh sb="278" eb="280">
      <t>コンゴ</t>
    </rPh>
    <rPh sb="281" eb="283">
      <t>シセツ</t>
    </rPh>
    <rPh sb="283" eb="285">
      <t>コウシン</t>
    </rPh>
    <rPh sb="285" eb="286">
      <t>トウ</t>
    </rPh>
    <rPh sb="287" eb="290">
      <t>タイシンカ</t>
    </rPh>
    <rPh sb="290" eb="291">
      <t>フク</t>
    </rPh>
    <rPh sb="297" eb="299">
      <t>キギョウ</t>
    </rPh>
    <rPh sb="299" eb="300">
      <t>サイ</t>
    </rPh>
    <rPh sb="301" eb="303">
      <t>ヒツヨウ</t>
    </rPh>
    <rPh sb="306" eb="308">
      <t>キギョウ</t>
    </rPh>
    <rPh sb="308" eb="309">
      <t>サイ</t>
    </rPh>
    <rPh sb="309" eb="311">
      <t>ショウカン</t>
    </rPh>
    <rPh sb="311" eb="313">
      <t>キンガク</t>
    </rPh>
    <rPh sb="314" eb="316">
      <t>ゾウガク</t>
    </rPh>
    <rPh sb="319" eb="321">
      <t>リョウキン</t>
    </rPh>
    <rPh sb="321" eb="323">
      <t>カイテイ</t>
    </rPh>
    <rPh sb="324" eb="326">
      <t>シヤ</t>
    </rPh>
    <rPh sb="327" eb="328">
      <t>イ</t>
    </rPh>
    <rPh sb="331" eb="333">
      <t>カイシュウ</t>
    </rPh>
    <rPh sb="333" eb="334">
      <t>リツ</t>
    </rPh>
    <rPh sb="335" eb="337">
      <t>ゲンガク</t>
    </rPh>
    <rPh sb="343" eb="345">
      <t>ミコ</t>
    </rPh>
    <rPh sb="353" eb="356">
      <t>ケイカクテキ</t>
    </rPh>
    <rPh sb="357" eb="359">
      <t>シセツ</t>
    </rPh>
    <rPh sb="359" eb="361">
      <t>コウシン</t>
    </rPh>
    <rPh sb="362" eb="364">
      <t>キサイ</t>
    </rPh>
    <rPh sb="364" eb="366">
      <t>ショウカン</t>
    </rPh>
    <rPh sb="366" eb="368">
      <t>ケイカク</t>
    </rPh>
    <rPh sb="369" eb="371">
      <t>ヒツヨウ</t>
    </rPh>
    <rPh sb="375" eb="377">
      <t>キュウスイ</t>
    </rPh>
    <rPh sb="377" eb="379">
      <t>ゲンカ</t>
    </rPh>
    <rPh sb="380" eb="382">
      <t>ルイジ</t>
    </rPh>
    <rPh sb="382" eb="384">
      <t>ダンタイ</t>
    </rPh>
    <rPh sb="386" eb="388">
      <t>テイガク</t>
    </rPh>
    <rPh sb="389" eb="391">
      <t>キュウスイ</t>
    </rPh>
    <rPh sb="397" eb="399">
      <t>ホンチョウ</t>
    </rPh>
    <rPh sb="405" eb="408">
      <t>フカイド</t>
    </rPh>
    <rPh sb="416" eb="418">
      <t>シュスイ</t>
    </rPh>
    <rPh sb="418" eb="419">
      <t>オヨ</t>
    </rPh>
    <rPh sb="423" eb="424">
      <t>ジョウ</t>
    </rPh>
    <rPh sb="425" eb="427">
      <t>カショ</t>
    </rPh>
    <rPh sb="427" eb="428">
      <t>スウ</t>
    </rPh>
    <rPh sb="429" eb="430">
      <t>オオ</t>
    </rPh>
    <rPh sb="436" eb="438">
      <t>デンキ</t>
    </rPh>
    <rPh sb="438" eb="441">
      <t>シヨウリョウ</t>
    </rPh>
    <rPh sb="442" eb="444">
      <t>フタン</t>
    </rPh>
    <rPh sb="445" eb="446">
      <t>ヒト</t>
    </rPh>
    <rPh sb="454" eb="456">
      <t>コンゴ</t>
    </rPh>
    <rPh sb="457" eb="459">
      <t>デンキ</t>
    </rPh>
    <rPh sb="459" eb="461">
      <t>リョウキン</t>
    </rPh>
    <rPh sb="462" eb="464">
      <t>ネア</t>
    </rPh>
    <rPh sb="466" eb="468">
      <t>ホジョ</t>
    </rPh>
    <rPh sb="468" eb="470">
      <t>ウチキ</t>
    </rPh>
    <rPh sb="472" eb="474">
      <t>ソウテイ</t>
    </rPh>
    <rPh sb="480" eb="482">
      <t>コウリョ</t>
    </rPh>
    <rPh sb="492" eb="494">
      <t>シセツ</t>
    </rPh>
    <rPh sb="494" eb="496">
      <t>リヨウ</t>
    </rPh>
    <rPh sb="496" eb="497">
      <t>リツ</t>
    </rPh>
    <rPh sb="499" eb="503">
      <t>ルイジダンタイ</t>
    </rPh>
    <rPh sb="503" eb="506">
      <t>ヘイキンチ</t>
    </rPh>
    <rPh sb="511" eb="513">
      <t>ウワマワ</t>
    </rPh>
    <rPh sb="519" eb="521">
      <t>キュウスイ</t>
    </rPh>
    <rPh sb="521" eb="523">
      <t>コスウ</t>
    </rPh>
    <rPh sb="524" eb="526">
      <t>ヘンドウ</t>
    </rPh>
    <rPh sb="528" eb="530">
      <t>コンゴ</t>
    </rPh>
    <rPh sb="531" eb="533">
      <t>ジョウキョウ</t>
    </rPh>
    <rPh sb="534" eb="536">
      <t>チュウシ</t>
    </rPh>
    <rPh sb="538" eb="540">
      <t>ヒツヨウ</t>
    </rPh>
    <rPh sb="544" eb="545">
      <t>アワ</t>
    </rPh>
    <rPh sb="548" eb="551">
      <t>ユウシュウリツ</t>
    </rPh>
    <rPh sb="552" eb="559">
      <t>ルイジダンタイヘイキンチ</t>
    </rPh>
    <rPh sb="561" eb="562">
      <t>タカ</t>
    </rPh>
    <rPh sb="566" eb="567">
      <t>カン</t>
    </rPh>
    <rPh sb="571" eb="572">
      <t>カク</t>
    </rPh>
    <rPh sb="572" eb="575">
      <t>ハイスイチ</t>
    </rPh>
    <rPh sb="578" eb="580">
      <t>リュウリョウ</t>
    </rPh>
    <rPh sb="586" eb="588">
      <t>カンシ</t>
    </rPh>
    <rPh sb="590" eb="592">
      <t>ロウスイ</t>
    </rPh>
    <rPh sb="592" eb="593">
      <t>トウ</t>
    </rPh>
    <rPh sb="594" eb="596">
      <t>ソウキ</t>
    </rPh>
    <rPh sb="596" eb="598">
      <t>カイゼン</t>
    </rPh>
    <rPh sb="604" eb="605">
      <t>オモ</t>
    </rPh>
    <phoneticPr fontId="4"/>
  </si>
  <si>
    <t>経営全体として、概ね良好な運営となっている。しかし、人口減少に伴い給水戸数の減少等厳しい状況である。今後、施設更新等の発生が見込まれるが、企業債残高や年度償還金を勘案しながらの健全経営が求められる。また、令和6年度から公営企業会計の移行により経営の中身が把握しきれていないのも現実である。</t>
    <rPh sb="0" eb="2">
      <t>ケイエイ</t>
    </rPh>
    <rPh sb="2" eb="4">
      <t>ゼンタイ</t>
    </rPh>
    <rPh sb="8" eb="9">
      <t>オオム</t>
    </rPh>
    <rPh sb="10" eb="12">
      <t>リョウコウ</t>
    </rPh>
    <rPh sb="13" eb="15">
      <t>ウンエイ</t>
    </rPh>
    <rPh sb="26" eb="30">
      <t>ジンコウゲンショウ</t>
    </rPh>
    <rPh sb="31" eb="32">
      <t>トモナ</t>
    </rPh>
    <rPh sb="33" eb="35">
      <t>キュウスイ</t>
    </rPh>
    <rPh sb="35" eb="37">
      <t>コスウ</t>
    </rPh>
    <rPh sb="38" eb="40">
      <t>ゲンショウ</t>
    </rPh>
    <rPh sb="40" eb="41">
      <t>トウ</t>
    </rPh>
    <rPh sb="41" eb="42">
      <t>キビ</t>
    </rPh>
    <rPh sb="44" eb="46">
      <t>ジョウキョウ</t>
    </rPh>
    <rPh sb="50" eb="52">
      <t>コンゴ</t>
    </rPh>
    <rPh sb="53" eb="55">
      <t>シセツ</t>
    </rPh>
    <rPh sb="55" eb="57">
      <t>コウシン</t>
    </rPh>
    <rPh sb="57" eb="58">
      <t>トウ</t>
    </rPh>
    <rPh sb="59" eb="61">
      <t>ハッセイ</t>
    </rPh>
    <rPh sb="62" eb="64">
      <t>ミコ</t>
    </rPh>
    <rPh sb="69" eb="71">
      <t>キギョウ</t>
    </rPh>
    <rPh sb="71" eb="72">
      <t>サイ</t>
    </rPh>
    <rPh sb="72" eb="74">
      <t>ザンダカ</t>
    </rPh>
    <rPh sb="75" eb="77">
      <t>ネンド</t>
    </rPh>
    <rPh sb="77" eb="80">
      <t>ショウカンキン</t>
    </rPh>
    <rPh sb="81" eb="83">
      <t>カンアン</t>
    </rPh>
    <rPh sb="88" eb="90">
      <t>ケンゼン</t>
    </rPh>
    <rPh sb="90" eb="92">
      <t>ケイエイ</t>
    </rPh>
    <rPh sb="93" eb="94">
      <t>モト</t>
    </rPh>
    <rPh sb="102" eb="104">
      <t>レイワ</t>
    </rPh>
    <rPh sb="105" eb="107">
      <t>ネンド</t>
    </rPh>
    <rPh sb="109" eb="111">
      <t>コウエイ</t>
    </rPh>
    <rPh sb="111" eb="113">
      <t>キギョウ</t>
    </rPh>
    <rPh sb="113" eb="115">
      <t>カイケイ</t>
    </rPh>
    <rPh sb="116" eb="118">
      <t>イコウ</t>
    </rPh>
    <rPh sb="121" eb="123">
      <t>ケイエイ</t>
    </rPh>
    <rPh sb="124" eb="126">
      <t>ナカミ</t>
    </rPh>
    <rPh sb="127" eb="129">
      <t>ハアク</t>
    </rPh>
    <rPh sb="138" eb="140">
      <t>ゲンジツ</t>
    </rPh>
    <phoneticPr fontId="4"/>
  </si>
  <si>
    <t>水道本管全体については、概ね耐用年数まで期間があり良好な状況にあるが、一部管の埋設における保護状況の悪さが漏水の原因となっていることから、計画的な更新を実施していく必要がある。また、施設等についても建設及び購入からの期間が経過しており長寿命化や更新を検討していく必要がある。併せて耐震化計画を策定し、水道事業全体の管路・施設を見直さなければならない。</t>
    <rPh sb="0" eb="2">
      <t>スイドウ</t>
    </rPh>
    <rPh sb="2" eb="4">
      <t>ホンカン</t>
    </rPh>
    <rPh sb="4" eb="6">
      <t>ゼンタイ</t>
    </rPh>
    <rPh sb="12" eb="13">
      <t>オオム</t>
    </rPh>
    <rPh sb="14" eb="16">
      <t>タイヨウ</t>
    </rPh>
    <rPh sb="16" eb="18">
      <t>ネンスウ</t>
    </rPh>
    <rPh sb="20" eb="22">
      <t>キカン</t>
    </rPh>
    <rPh sb="25" eb="27">
      <t>リョウコウ</t>
    </rPh>
    <rPh sb="28" eb="30">
      <t>ジョウキョウ</t>
    </rPh>
    <rPh sb="35" eb="37">
      <t>イチブ</t>
    </rPh>
    <rPh sb="37" eb="38">
      <t>カン</t>
    </rPh>
    <rPh sb="39" eb="41">
      <t>マイセツ</t>
    </rPh>
    <rPh sb="45" eb="47">
      <t>ホゴ</t>
    </rPh>
    <rPh sb="47" eb="49">
      <t>ジョウキョウ</t>
    </rPh>
    <rPh sb="50" eb="51">
      <t>ワル</t>
    </rPh>
    <rPh sb="53" eb="55">
      <t>ロウスイ</t>
    </rPh>
    <rPh sb="56" eb="58">
      <t>ゲンイン</t>
    </rPh>
    <rPh sb="69" eb="72">
      <t>ケイカクテキ</t>
    </rPh>
    <rPh sb="73" eb="75">
      <t>コウシン</t>
    </rPh>
    <rPh sb="76" eb="78">
      <t>ジッシ</t>
    </rPh>
    <rPh sb="82" eb="84">
      <t>ヒツヨウ</t>
    </rPh>
    <rPh sb="91" eb="93">
      <t>シセツ</t>
    </rPh>
    <rPh sb="93" eb="94">
      <t>トウ</t>
    </rPh>
    <rPh sb="99" eb="101">
      <t>ケンセツ</t>
    </rPh>
    <rPh sb="101" eb="102">
      <t>オヨ</t>
    </rPh>
    <rPh sb="103" eb="105">
      <t>コウニュウ</t>
    </rPh>
    <rPh sb="108" eb="110">
      <t>キカン</t>
    </rPh>
    <rPh sb="111" eb="113">
      <t>ケイカ</t>
    </rPh>
    <rPh sb="117" eb="121">
      <t>チョウジュミョウカ</t>
    </rPh>
    <rPh sb="122" eb="124">
      <t>コウシン</t>
    </rPh>
    <rPh sb="125" eb="127">
      <t>ケントウ</t>
    </rPh>
    <rPh sb="131" eb="133">
      <t>ヒツヨウ</t>
    </rPh>
    <rPh sb="137" eb="138">
      <t>アワ</t>
    </rPh>
    <rPh sb="140" eb="143">
      <t>タイシンカ</t>
    </rPh>
    <rPh sb="143" eb="145">
      <t>ケイカク</t>
    </rPh>
    <rPh sb="146" eb="148">
      <t>サクテイ</t>
    </rPh>
    <rPh sb="150" eb="152">
      <t>スイドウ</t>
    </rPh>
    <rPh sb="152" eb="154">
      <t>ジギョウ</t>
    </rPh>
    <rPh sb="154" eb="156">
      <t>ゼンタイ</t>
    </rPh>
    <rPh sb="157" eb="159">
      <t>カンロ</t>
    </rPh>
    <rPh sb="160" eb="162">
      <t>シセツ</t>
    </rPh>
    <rPh sb="163" eb="165">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</si>
</sst>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
                  <c:v>0</c:v>
                </c:pt>
                <c:pt idx="1">
                  <c:v>0.34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AD0-4F87-8049-A4824BA56BAC}"/>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1.48</c:v>
                </c:pt>
                <c:pt idx="2">
                  <c:v>0.45</c:v>
                </c:pt>
                <c:pt idx="3">
                  <c:v>0.35</c:v>
                </c:pt>
                <c:pt idx="4">
                  <c:v>0.44</c:v>
                </c:pt>
              </c:numCache>
            </c:numRef>
          </c:val>
          <c:smooth val="0"/>
          <c:extLst>
            <c:ext xmlns:c16="http://schemas.microsoft.com/office/drawing/2014/chart" uri="{C3380CC4-5D6E-409C-BE32-E72D297353CC}">
              <c16:uniqueId val="{00000001-1AD0-4F87-8049-A4824BA56BAC}"/>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63.31</c:v>
                </c:pt>
                <c:pt idx="1">
                  <c:v>57.94</c:v>
                </c:pt>
                <c:pt idx="2">
                  <c:v>58.02</c:v>
                </c:pt>
                <c:pt idx="3">
                  <c:v>59.07</c:v>
                </c:pt>
                <c:pt idx="4">
                  <c:v>60.34</c:v>
                </c:pt>
              </c:numCache>
            </c:numRef>
          </c:val>
          <c:extLst>
            <c:ext xmlns:c16="http://schemas.microsoft.com/office/drawing/2014/chart" uri="{C3380CC4-5D6E-409C-BE32-E72D297353CC}">
              <c16:uniqueId val="{00000000-9016-42D7-B5F9-384EF6EC7973}"/>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c:v>
                </c:pt>
                <c:pt idx="1">
                  <c:v>55.7</c:v>
                </c:pt>
                <c:pt idx="2">
                  <c:v>54.87</c:v>
                </c:pt>
                <c:pt idx="3">
                  <c:v>54.82</c:v>
                </c:pt>
                <c:pt idx="4">
                  <c:v>55.9</c:v>
                </c:pt>
              </c:numCache>
            </c:numRef>
          </c:val>
          <c:smooth val="0"/>
          <c:extLst>
            <c:ext xmlns:c16="http://schemas.microsoft.com/office/drawing/2014/chart" uri="{C3380CC4-5D6E-409C-BE32-E72D297353CC}">
              <c16:uniqueId val="{00000001-9016-42D7-B5F9-384EF6EC7973}"/>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68.2</c:v>
                </c:pt>
                <c:pt idx="1">
                  <c:v>81.36</c:v>
                </c:pt>
                <c:pt idx="2">
                  <c:v>79.69</c:v>
                </c:pt>
                <c:pt idx="3">
                  <c:v>75.94</c:v>
                </c:pt>
                <c:pt idx="4">
                  <c:v>76.12</c:v>
                </c:pt>
              </c:numCache>
            </c:numRef>
          </c:val>
          <c:extLst>
            <c:ext xmlns:c16="http://schemas.microsoft.com/office/drawing/2014/chart" uri="{C3380CC4-5D6E-409C-BE32-E72D297353CC}">
              <c16:uniqueId val="{00000000-9128-4A19-A204-13624C9A3178}"/>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74.27</c:v>
                </c:pt>
                <c:pt idx="1">
                  <c:v>71.81</c:v>
                </c:pt>
                <c:pt idx="2">
                  <c:v>71.819999999999993</c:v>
                </c:pt>
                <c:pt idx="3">
                  <c:v>71.010000000000005</c:v>
                </c:pt>
                <c:pt idx="4">
                  <c:v>71.08</c:v>
                </c:pt>
              </c:numCache>
            </c:numRef>
          </c:val>
          <c:smooth val="0"/>
          <c:extLst>
            <c:ext xmlns:c16="http://schemas.microsoft.com/office/drawing/2014/chart" uri="{C3380CC4-5D6E-409C-BE32-E72D297353CC}">
              <c16:uniqueId val="{00000001-9128-4A19-A204-13624C9A3178}"/>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91.45</c:v>
                </c:pt>
                <c:pt idx="1">
                  <c:v>93.42</c:v>
                </c:pt>
                <c:pt idx="2">
                  <c:v>86.06</c:v>
                </c:pt>
                <c:pt idx="3">
                  <c:v>79.98</c:v>
                </c:pt>
                <c:pt idx="4">
                  <c:v>89.09</c:v>
                </c:pt>
              </c:numCache>
            </c:numRef>
          </c:val>
          <c:extLst>
            <c:ext xmlns:c16="http://schemas.microsoft.com/office/drawing/2014/chart" uri="{C3380CC4-5D6E-409C-BE32-E72D297353CC}">
              <c16:uniqueId val="{00000000-6973-4FFD-B6E7-8A2F4AD3D1C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72.760000000000005</c:v>
                </c:pt>
                <c:pt idx="1">
                  <c:v>82.57</c:v>
                </c:pt>
                <c:pt idx="2">
                  <c:v>81.17</c:v>
                </c:pt>
                <c:pt idx="3">
                  <c:v>76.28</c:v>
                </c:pt>
                <c:pt idx="4">
                  <c:v>78.14</c:v>
                </c:pt>
              </c:numCache>
            </c:numRef>
          </c:val>
          <c:smooth val="0"/>
          <c:extLst>
            <c:ext xmlns:c16="http://schemas.microsoft.com/office/drawing/2014/chart" uri="{C3380CC4-5D6E-409C-BE32-E72D297353CC}">
              <c16:uniqueId val="{00000001-6973-4FFD-B6E7-8A2F4AD3D1C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B5C-482C-A7DB-AB39012A793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5C-482C-A7DB-AB39012A793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F6-4AC8-B5B0-5414144A483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F6-4AC8-B5B0-5414144A483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14-4630-8C51-CE68A5CC2DE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14-4630-8C51-CE68A5CC2DE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0D-49EB-8D3F-C736F0A8867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0D-49EB-8D3F-C736F0A8867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390.91</c:v>
                </c:pt>
                <c:pt idx="1">
                  <c:v>344.75</c:v>
                </c:pt>
                <c:pt idx="2">
                  <c:v>309.04000000000002</c:v>
                </c:pt>
                <c:pt idx="3">
                  <c:v>283.41000000000003</c:v>
                </c:pt>
                <c:pt idx="4">
                  <c:v>240.51</c:v>
                </c:pt>
              </c:numCache>
            </c:numRef>
          </c:val>
          <c:extLst>
            <c:ext xmlns:c16="http://schemas.microsoft.com/office/drawing/2014/chart" uri="{C3380CC4-5D6E-409C-BE32-E72D297353CC}">
              <c16:uniqueId val="{00000000-30A6-4739-9C7E-34C28DE123D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1245.46</c:v>
                </c:pt>
                <c:pt idx="1">
                  <c:v>834.1</c:v>
                </c:pt>
                <c:pt idx="2">
                  <c:v>853.42</c:v>
                </c:pt>
                <c:pt idx="3">
                  <c:v>906.61</c:v>
                </c:pt>
                <c:pt idx="4">
                  <c:v>1017.9</c:v>
                </c:pt>
              </c:numCache>
            </c:numRef>
          </c:val>
          <c:smooth val="0"/>
          <c:extLst>
            <c:ext xmlns:c16="http://schemas.microsoft.com/office/drawing/2014/chart" uri="{C3380CC4-5D6E-409C-BE32-E72D297353CC}">
              <c16:uniqueId val="{00000001-30A6-4739-9C7E-34C28DE123D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87.02</c:v>
                </c:pt>
                <c:pt idx="1">
                  <c:v>89.61</c:v>
                </c:pt>
                <c:pt idx="2">
                  <c:v>82.82</c:v>
                </c:pt>
                <c:pt idx="3">
                  <c:v>77.14</c:v>
                </c:pt>
                <c:pt idx="4">
                  <c:v>81.86</c:v>
                </c:pt>
              </c:numCache>
            </c:numRef>
          </c:val>
          <c:extLst>
            <c:ext xmlns:c16="http://schemas.microsoft.com/office/drawing/2014/chart" uri="{C3380CC4-5D6E-409C-BE32-E72D297353CC}">
              <c16:uniqueId val="{00000000-DFB9-42AA-A3D8-6BB5F838356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51.08</c:v>
                </c:pt>
                <c:pt idx="1">
                  <c:v>64.44</c:v>
                </c:pt>
                <c:pt idx="2">
                  <c:v>60.53</c:v>
                </c:pt>
                <c:pt idx="3">
                  <c:v>56.38</c:v>
                </c:pt>
                <c:pt idx="4">
                  <c:v>53.95</c:v>
                </c:pt>
              </c:numCache>
            </c:numRef>
          </c:val>
          <c:smooth val="0"/>
          <c:extLst>
            <c:ext xmlns:c16="http://schemas.microsoft.com/office/drawing/2014/chart" uri="{C3380CC4-5D6E-409C-BE32-E72D297353CC}">
              <c16:uniqueId val="{00000001-DFB9-42AA-A3D8-6BB5F838356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159.71</c:v>
                </c:pt>
                <c:pt idx="1">
                  <c:v>157.58000000000001</c:v>
                </c:pt>
                <c:pt idx="2">
                  <c:v>173.55</c:v>
                </c:pt>
                <c:pt idx="3">
                  <c:v>184.23</c:v>
                </c:pt>
                <c:pt idx="4">
                  <c:v>171.39</c:v>
                </c:pt>
              </c:numCache>
            </c:numRef>
          </c:val>
          <c:extLst>
            <c:ext xmlns:c16="http://schemas.microsoft.com/office/drawing/2014/chart" uri="{C3380CC4-5D6E-409C-BE32-E72D297353CC}">
              <c16:uniqueId val="{00000000-E4E4-470E-B8DB-156F8E8BFCC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262.13</c:v>
                </c:pt>
                <c:pt idx="1">
                  <c:v>197.14</c:v>
                </c:pt>
                <c:pt idx="2">
                  <c:v>210.72</c:v>
                </c:pt>
                <c:pt idx="3">
                  <c:v>227.71</c:v>
                </c:pt>
                <c:pt idx="4">
                  <c:v>318.99</c:v>
                </c:pt>
              </c:numCache>
            </c:numRef>
          </c:val>
          <c:smooth val="0"/>
          <c:extLst>
            <c:ext xmlns:c16="http://schemas.microsoft.com/office/drawing/2014/chart" uri="{C3380CC4-5D6E-409C-BE32-E72D297353CC}">
              <c16:uniqueId val="{00000001-E4E4-470E-B8DB-156F8E8BFCC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鹿児島県　錦江町</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67" t="s">
        <v>9</v>
      </c>
      <c r="BM7" s="68"/>
      <c r="BN7" s="68"/>
      <c r="BO7" s="68"/>
      <c r="BP7" s="68"/>
      <c r="BQ7" s="68"/>
      <c r="BR7" s="68"/>
      <c r="BS7" s="68"/>
      <c r="BT7" s="68"/>
      <c r="BU7" s="68"/>
      <c r="BV7" s="68"/>
      <c r="BW7" s="68"/>
      <c r="BX7" s="68"/>
      <c r="BY7" s="69"/>
    </row>
    <row r="8" spans="1:78" ht="18.75" customHeight="1">
      <c r="A8" s="2"/>
      <c r="B8" s="64" t="str">
        <f>データ!$I$6</f>
        <v>法非適用</v>
      </c>
      <c r="C8" s="64"/>
      <c r="D8" s="64"/>
      <c r="E8" s="64"/>
      <c r="F8" s="64"/>
      <c r="G8" s="64"/>
      <c r="H8" s="64"/>
      <c r="I8" s="64" t="str">
        <f>データ!$J$6</f>
        <v>水道事業</v>
      </c>
      <c r="J8" s="64"/>
      <c r="K8" s="64"/>
      <c r="L8" s="64"/>
      <c r="M8" s="64"/>
      <c r="N8" s="64"/>
      <c r="O8" s="64"/>
      <c r="P8" s="64" t="str">
        <f>データ!$K$6</f>
        <v>簡易水道事業</v>
      </c>
      <c r="Q8" s="64"/>
      <c r="R8" s="64"/>
      <c r="S8" s="64"/>
      <c r="T8" s="64"/>
      <c r="U8" s="64"/>
      <c r="V8" s="64"/>
      <c r="W8" s="64" t="str">
        <f>データ!$L$6</f>
        <v>D3</v>
      </c>
      <c r="X8" s="64"/>
      <c r="Y8" s="64"/>
      <c r="Z8" s="64"/>
      <c r="AA8" s="64"/>
      <c r="AB8" s="64"/>
      <c r="AC8" s="64"/>
      <c r="AD8" s="64" t="str">
        <f>データ!$M$6</f>
        <v>非設置</v>
      </c>
      <c r="AE8" s="64"/>
      <c r="AF8" s="64"/>
      <c r="AG8" s="64"/>
      <c r="AH8" s="64"/>
      <c r="AI8" s="64"/>
      <c r="AJ8" s="64"/>
      <c r="AK8" s="2"/>
      <c r="AL8" s="59">
        <f>データ!$R$6</f>
        <v>6399</v>
      </c>
      <c r="AM8" s="59"/>
      <c r="AN8" s="59"/>
      <c r="AO8" s="59"/>
      <c r="AP8" s="59"/>
      <c r="AQ8" s="59"/>
      <c r="AR8" s="59"/>
      <c r="AS8" s="59"/>
      <c r="AT8" s="35">
        <f>データ!$S$6</f>
        <v>163.19</v>
      </c>
      <c r="AU8" s="35"/>
      <c r="AV8" s="35"/>
      <c r="AW8" s="35"/>
      <c r="AX8" s="35"/>
      <c r="AY8" s="35"/>
      <c r="AZ8" s="35"/>
      <c r="BA8" s="35"/>
      <c r="BB8" s="35">
        <f>データ!$T$6</f>
        <v>39.21</v>
      </c>
      <c r="BC8" s="35"/>
      <c r="BD8" s="35"/>
      <c r="BE8" s="35"/>
      <c r="BF8" s="35"/>
      <c r="BG8" s="35"/>
      <c r="BH8" s="35"/>
      <c r="BI8" s="35"/>
      <c r="BJ8" s="3"/>
      <c r="BK8" s="3"/>
      <c r="BL8" s="60" t="s">
        <v>10</v>
      </c>
      <c r="BM8" s="61"/>
      <c r="BN8" s="62" t="s">
        <v>11</v>
      </c>
      <c r="BO8" s="62"/>
      <c r="BP8" s="62"/>
      <c r="BQ8" s="62"/>
      <c r="BR8" s="62"/>
      <c r="BS8" s="62"/>
      <c r="BT8" s="62"/>
      <c r="BU8" s="62"/>
      <c r="BV8" s="62"/>
      <c r="BW8" s="62"/>
      <c r="BX8" s="62"/>
      <c r="BY8" s="63"/>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46" t="s">
        <v>19</v>
      </c>
      <c r="BM9" s="47"/>
      <c r="BN9" s="48" t="s">
        <v>20</v>
      </c>
      <c r="BO9" s="48"/>
      <c r="BP9" s="48"/>
      <c r="BQ9" s="48"/>
      <c r="BR9" s="48"/>
      <c r="BS9" s="48"/>
      <c r="BT9" s="48"/>
      <c r="BU9" s="48"/>
      <c r="BV9" s="48"/>
      <c r="BW9" s="48"/>
      <c r="BX9" s="48"/>
      <c r="BY9" s="49"/>
    </row>
    <row r="10" spans="1:78" ht="18.75" customHeight="1">
      <c r="A10" s="2"/>
      <c r="B10" s="35" t="str">
        <f>データ!$N$6</f>
        <v>-</v>
      </c>
      <c r="C10" s="35"/>
      <c r="D10" s="35"/>
      <c r="E10" s="35"/>
      <c r="F10" s="35"/>
      <c r="G10" s="35"/>
      <c r="H10" s="35"/>
      <c r="I10" s="35" t="str">
        <f>データ!$O$6</f>
        <v>該当数値なし</v>
      </c>
      <c r="J10" s="35"/>
      <c r="K10" s="35"/>
      <c r="L10" s="35"/>
      <c r="M10" s="35"/>
      <c r="N10" s="35"/>
      <c r="O10" s="35"/>
      <c r="P10" s="35">
        <f>データ!$P$6</f>
        <v>79.260000000000005</v>
      </c>
      <c r="Q10" s="35"/>
      <c r="R10" s="35"/>
      <c r="S10" s="35"/>
      <c r="T10" s="35"/>
      <c r="U10" s="35"/>
      <c r="V10" s="35"/>
      <c r="W10" s="59">
        <f>データ!$Q$6</f>
        <v>2750</v>
      </c>
      <c r="X10" s="59"/>
      <c r="Y10" s="59"/>
      <c r="Z10" s="59"/>
      <c r="AA10" s="59"/>
      <c r="AB10" s="59"/>
      <c r="AC10" s="59"/>
      <c r="AD10" s="2"/>
      <c r="AE10" s="2"/>
      <c r="AF10" s="2"/>
      <c r="AG10" s="2"/>
      <c r="AH10" s="2"/>
      <c r="AI10" s="2"/>
      <c r="AJ10" s="2"/>
      <c r="AK10" s="2"/>
      <c r="AL10" s="59">
        <f>データ!$U$6</f>
        <v>4964</v>
      </c>
      <c r="AM10" s="59"/>
      <c r="AN10" s="59"/>
      <c r="AO10" s="59"/>
      <c r="AP10" s="59"/>
      <c r="AQ10" s="59"/>
      <c r="AR10" s="59"/>
      <c r="AS10" s="59"/>
      <c r="AT10" s="35">
        <f>データ!$V$6</f>
        <v>10.46</v>
      </c>
      <c r="AU10" s="35"/>
      <c r="AV10" s="35"/>
      <c r="AW10" s="35"/>
      <c r="AX10" s="35"/>
      <c r="AY10" s="35"/>
      <c r="AZ10" s="35"/>
      <c r="BA10" s="35"/>
      <c r="BB10" s="35">
        <f>データ!$W$6</f>
        <v>474.57</v>
      </c>
      <c r="BC10" s="35"/>
      <c r="BD10" s="35"/>
      <c r="BE10" s="35"/>
      <c r="BF10" s="35"/>
      <c r="BG10" s="35"/>
      <c r="BH10" s="35"/>
      <c r="BI10" s="35"/>
      <c r="BJ10" s="2"/>
      <c r="BK10" s="2"/>
      <c r="BL10" s="50" t="s">
        <v>21</v>
      </c>
      <c r="BM10" s="51"/>
      <c r="BN10" s="52" t="s">
        <v>22</v>
      </c>
      <c r="BO10" s="52"/>
      <c r="BP10" s="52"/>
      <c r="BQ10" s="52"/>
      <c r="BR10" s="52"/>
      <c r="BS10" s="52"/>
      <c r="BT10" s="52"/>
      <c r="BU10" s="52"/>
      <c r="BV10" s="52"/>
      <c r="BW10" s="52"/>
      <c r="BX10" s="52"/>
      <c r="BY10" s="53"/>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29" t="s">
        <v>25</v>
      </c>
      <c r="BM14" s="30"/>
      <c r="BN14" s="30"/>
      <c r="BO14" s="30"/>
      <c r="BP14" s="30"/>
      <c r="BQ14" s="30"/>
      <c r="BR14" s="30"/>
      <c r="BS14" s="30"/>
      <c r="BT14" s="30"/>
      <c r="BU14" s="30"/>
      <c r="BV14" s="30"/>
      <c r="BW14" s="30"/>
      <c r="BX14" s="30"/>
      <c r="BY14" s="30"/>
      <c r="BZ14" s="31"/>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2"/>
      <c r="BM15" s="33"/>
      <c r="BN15" s="33"/>
      <c r="BO15" s="33"/>
      <c r="BP15" s="33"/>
      <c r="BQ15" s="33"/>
      <c r="BR15" s="33"/>
      <c r="BS15" s="33"/>
      <c r="BT15" s="33"/>
      <c r="BU15" s="33"/>
      <c r="BV15" s="33"/>
      <c r="BW15" s="33"/>
      <c r="BX15" s="33"/>
      <c r="BY15" s="33"/>
      <c r="BZ15" s="34"/>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6" t="s">
        <v>113</v>
      </c>
      <c r="BM16" s="37"/>
      <c r="BN16" s="37"/>
      <c r="BO16" s="37"/>
      <c r="BP16" s="37"/>
      <c r="BQ16" s="37"/>
      <c r="BR16" s="37"/>
      <c r="BS16" s="37"/>
      <c r="BT16" s="37"/>
      <c r="BU16" s="37"/>
      <c r="BV16" s="37"/>
      <c r="BW16" s="37"/>
      <c r="BX16" s="37"/>
      <c r="BY16" s="37"/>
      <c r="BZ16" s="38"/>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6"/>
      <c r="BM17" s="37"/>
      <c r="BN17" s="37"/>
      <c r="BO17" s="37"/>
      <c r="BP17" s="37"/>
      <c r="BQ17" s="37"/>
      <c r="BR17" s="37"/>
      <c r="BS17" s="37"/>
      <c r="BT17" s="37"/>
      <c r="BU17" s="37"/>
      <c r="BV17" s="37"/>
      <c r="BW17" s="37"/>
      <c r="BX17" s="37"/>
      <c r="BY17" s="37"/>
      <c r="BZ17" s="38"/>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6"/>
      <c r="BM18" s="37"/>
      <c r="BN18" s="37"/>
      <c r="BO18" s="37"/>
      <c r="BP18" s="37"/>
      <c r="BQ18" s="37"/>
      <c r="BR18" s="37"/>
      <c r="BS18" s="37"/>
      <c r="BT18" s="37"/>
      <c r="BU18" s="37"/>
      <c r="BV18" s="37"/>
      <c r="BW18" s="37"/>
      <c r="BX18" s="37"/>
      <c r="BY18" s="37"/>
      <c r="BZ18" s="38"/>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6"/>
      <c r="BM19" s="37"/>
      <c r="BN19" s="37"/>
      <c r="BO19" s="37"/>
      <c r="BP19" s="37"/>
      <c r="BQ19" s="37"/>
      <c r="BR19" s="37"/>
      <c r="BS19" s="37"/>
      <c r="BT19" s="37"/>
      <c r="BU19" s="37"/>
      <c r="BV19" s="37"/>
      <c r="BW19" s="37"/>
      <c r="BX19" s="37"/>
      <c r="BY19" s="37"/>
      <c r="BZ19" s="38"/>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6"/>
      <c r="BM20" s="37"/>
      <c r="BN20" s="37"/>
      <c r="BO20" s="37"/>
      <c r="BP20" s="37"/>
      <c r="BQ20" s="37"/>
      <c r="BR20" s="37"/>
      <c r="BS20" s="37"/>
      <c r="BT20" s="37"/>
      <c r="BU20" s="37"/>
      <c r="BV20" s="37"/>
      <c r="BW20" s="37"/>
      <c r="BX20" s="37"/>
      <c r="BY20" s="37"/>
      <c r="BZ20" s="38"/>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6"/>
      <c r="BM21" s="37"/>
      <c r="BN21" s="37"/>
      <c r="BO21" s="37"/>
      <c r="BP21" s="37"/>
      <c r="BQ21" s="37"/>
      <c r="BR21" s="37"/>
      <c r="BS21" s="37"/>
      <c r="BT21" s="37"/>
      <c r="BU21" s="37"/>
      <c r="BV21" s="37"/>
      <c r="BW21" s="37"/>
      <c r="BX21" s="37"/>
      <c r="BY21" s="37"/>
      <c r="BZ21" s="38"/>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6"/>
      <c r="BM22" s="37"/>
      <c r="BN22" s="37"/>
      <c r="BO22" s="37"/>
      <c r="BP22" s="37"/>
      <c r="BQ22" s="37"/>
      <c r="BR22" s="37"/>
      <c r="BS22" s="37"/>
      <c r="BT22" s="37"/>
      <c r="BU22" s="37"/>
      <c r="BV22" s="37"/>
      <c r="BW22" s="37"/>
      <c r="BX22" s="37"/>
      <c r="BY22" s="37"/>
      <c r="BZ22" s="38"/>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6"/>
      <c r="BM23" s="37"/>
      <c r="BN23" s="37"/>
      <c r="BO23" s="37"/>
      <c r="BP23" s="37"/>
      <c r="BQ23" s="37"/>
      <c r="BR23" s="37"/>
      <c r="BS23" s="37"/>
      <c r="BT23" s="37"/>
      <c r="BU23" s="37"/>
      <c r="BV23" s="37"/>
      <c r="BW23" s="37"/>
      <c r="BX23" s="37"/>
      <c r="BY23" s="37"/>
      <c r="BZ23" s="38"/>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6"/>
      <c r="BM24" s="37"/>
      <c r="BN24" s="37"/>
      <c r="BO24" s="37"/>
      <c r="BP24" s="37"/>
      <c r="BQ24" s="37"/>
      <c r="BR24" s="37"/>
      <c r="BS24" s="37"/>
      <c r="BT24" s="37"/>
      <c r="BU24" s="37"/>
      <c r="BV24" s="37"/>
      <c r="BW24" s="37"/>
      <c r="BX24" s="37"/>
      <c r="BY24" s="37"/>
      <c r="BZ24" s="38"/>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6"/>
      <c r="BM25" s="37"/>
      <c r="BN25" s="37"/>
      <c r="BO25" s="37"/>
      <c r="BP25" s="37"/>
      <c r="BQ25" s="37"/>
      <c r="BR25" s="37"/>
      <c r="BS25" s="37"/>
      <c r="BT25" s="37"/>
      <c r="BU25" s="37"/>
      <c r="BV25" s="37"/>
      <c r="BW25" s="37"/>
      <c r="BX25" s="37"/>
      <c r="BY25" s="37"/>
      <c r="BZ25" s="38"/>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6"/>
      <c r="BM26" s="37"/>
      <c r="BN26" s="37"/>
      <c r="BO26" s="37"/>
      <c r="BP26" s="37"/>
      <c r="BQ26" s="37"/>
      <c r="BR26" s="37"/>
      <c r="BS26" s="37"/>
      <c r="BT26" s="37"/>
      <c r="BU26" s="37"/>
      <c r="BV26" s="37"/>
      <c r="BW26" s="37"/>
      <c r="BX26" s="37"/>
      <c r="BY26" s="37"/>
      <c r="BZ26" s="38"/>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6"/>
      <c r="BM27" s="37"/>
      <c r="BN27" s="37"/>
      <c r="BO27" s="37"/>
      <c r="BP27" s="37"/>
      <c r="BQ27" s="37"/>
      <c r="BR27" s="37"/>
      <c r="BS27" s="37"/>
      <c r="BT27" s="37"/>
      <c r="BU27" s="37"/>
      <c r="BV27" s="37"/>
      <c r="BW27" s="37"/>
      <c r="BX27" s="37"/>
      <c r="BY27" s="37"/>
      <c r="BZ27" s="38"/>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6"/>
      <c r="BM28" s="37"/>
      <c r="BN28" s="37"/>
      <c r="BO28" s="37"/>
      <c r="BP28" s="37"/>
      <c r="BQ28" s="37"/>
      <c r="BR28" s="37"/>
      <c r="BS28" s="37"/>
      <c r="BT28" s="37"/>
      <c r="BU28" s="37"/>
      <c r="BV28" s="37"/>
      <c r="BW28" s="37"/>
      <c r="BX28" s="37"/>
      <c r="BY28" s="37"/>
      <c r="BZ28" s="38"/>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6"/>
      <c r="BM29" s="37"/>
      <c r="BN29" s="37"/>
      <c r="BO29" s="37"/>
      <c r="BP29" s="37"/>
      <c r="BQ29" s="37"/>
      <c r="BR29" s="37"/>
      <c r="BS29" s="37"/>
      <c r="BT29" s="37"/>
      <c r="BU29" s="37"/>
      <c r="BV29" s="37"/>
      <c r="BW29" s="37"/>
      <c r="BX29" s="37"/>
      <c r="BY29" s="37"/>
      <c r="BZ29" s="38"/>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6"/>
      <c r="BM30" s="37"/>
      <c r="BN30" s="37"/>
      <c r="BO30" s="37"/>
      <c r="BP30" s="37"/>
      <c r="BQ30" s="37"/>
      <c r="BR30" s="37"/>
      <c r="BS30" s="37"/>
      <c r="BT30" s="37"/>
      <c r="BU30" s="37"/>
      <c r="BV30" s="37"/>
      <c r="BW30" s="37"/>
      <c r="BX30" s="37"/>
      <c r="BY30" s="37"/>
      <c r="BZ30" s="38"/>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6"/>
      <c r="BM31" s="37"/>
      <c r="BN31" s="37"/>
      <c r="BO31" s="37"/>
      <c r="BP31" s="37"/>
      <c r="BQ31" s="37"/>
      <c r="BR31" s="37"/>
      <c r="BS31" s="37"/>
      <c r="BT31" s="37"/>
      <c r="BU31" s="37"/>
      <c r="BV31" s="37"/>
      <c r="BW31" s="37"/>
      <c r="BX31" s="37"/>
      <c r="BY31" s="37"/>
      <c r="BZ31" s="38"/>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6"/>
      <c r="BM32" s="37"/>
      <c r="BN32" s="37"/>
      <c r="BO32" s="37"/>
      <c r="BP32" s="37"/>
      <c r="BQ32" s="37"/>
      <c r="BR32" s="37"/>
      <c r="BS32" s="37"/>
      <c r="BT32" s="37"/>
      <c r="BU32" s="37"/>
      <c r="BV32" s="37"/>
      <c r="BW32" s="37"/>
      <c r="BX32" s="37"/>
      <c r="BY32" s="37"/>
      <c r="BZ32" s="38"/>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6"/>
      <c r="BM33" s="37"/>
      <c r="BN33" s="37"/>
      <c r="BO33" s="37"/>
      <c r="BP33" s="37"/>
      <c r="BQ33" s="37"/>
      <c r="BR33" s="37"/>
      <c r="BS33" s="37"/>
      <c r="BT33" s="37"/>
      <c r="BU33" s="37"/>
      <c r="BV33" s="37"/>
      <c r="BW33" s="37"/>
      <c r="BX33" s="37"/>
      <c r="BY33" s="37"/>
      <c r="BZ33" s="38"/>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6"/>
      <c r="BM34" s="37"/>
      <c r="BN34" s="37"/>
      <c r="BO34" s="37"/>
      <c r="BP34" s="37"/>
      <c r="BQ34" s="37"/>
      <c r="BR34" s="37"/>
      <c r="BS34" s="37"/>
      <c r="BT34" s="37"/>
      <c r="BU34" s="37"/>
      <c r="BV34" s="37"/>
      <c r="BW34" s="37"/>
      <c r="BX34" s="37"/>
      <c r="BY34" s="37"/>
      <c r="BZ34" s="38"/>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6"/>
      <c r="BM35" s="37"/>
      <c r="BN35" s="37"/>
      <c r="BO35" s="37"/>
      <c r="BP35" s="37"/>
      <c r="BQ35" s="37"/>
      <c r="BR35" s="37"/>
      <c r="BS35" s="37"/>
      <c r="BT35" s="37"/>
      <c r="BU35" s="37"/>
      <c r="BV35" s="37"/>
      <c r="BW35" s="37"/>
      <c r="BX35" s="37"/>
      <c r="BY35" s="37"/>
      <c r="BZ35" s="38"/>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6"/>
      <c r="BM36" s="37"/>
      <c r="BN36" s="37"/>
      <c r="BO36" s="37"/>
      <c r="BP36" s="37"/>
      <c r="BQ36" s="37"/>
      <c r="BR36" s="37"/>
      <c r="BS36" s="37"/>
      <c r="BT36" s="37"/>
      <c r="BU36" s="37"/>
      <c r="BV36" s="37"/>
      <c r="BW36" s="37"/>
      <c r="BX36" s="37"/>
      <c r="BY36" s="37"/>
      <c r="BZ36" s="38"/>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6"/>
      <c r="BM37" s="37"/>
      <c r="BN37" s="37"/>
      <c r="BO37" s="37"/>
      <c r="BP37" s="37"/>
      <c r="BQ37" s="37"/>
      <c r="BR37" s="37"/>
      <c r="BS37" s="37"/>
      <c r="BT37" s="37"/>
      <c r="BU37" s="37"/>
      <c r="BV37" s="37"/>
      <c r="BW37" s="37"/>
      <c r="BX37" s="37"/>
      <c r="BY37" s="37"/>
      <c r="BZ37" s="38"/>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6"/>
      <c r="BM38" s="37"/>
      <c r="BN38" s="37"/>
      <c r="BO38" s="37"/>
      <c r="BP38" s="37"/>
      <c r="BQ38" s="37"/>
      <c r="BR38" s="37"/>
      <c r="BS38" s="37"/>
      <c r="BT38" s="37"/>
      <c r="BU38" s="37"/>
      <c r="BV38" s="37"/>
      <c r="BW38" s="37"/>
      <c r="BX38" s="37"/>
      <c r="BY38" s="37"/>
      <c r="BZ38" s="38"/>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6"/>
      <c r="BM39" s="37"/>
      <c r="BN39" s="37"/>
      <c r="BO39" s="37"/>
      <c r="BP39" s="37"/>
      <c r="BQ39" s="37"/>
      <c r="BR39" s="37"/>
      <c r="BS39" s="37"/>
      <c r="BT39" s="37"/>
      <c r="BU39" s="37"/>
      <c r="BV39" s="37"/>
      <c r="BW39" s="37"/>
      <c r="BX39" s="37"/>
      <c r="BY39" s="37"/>
      <c r="BZ39" s="38"/>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6"/>
      <c r="BM40" s="37"/>
      <c r="BN40" s="37"/>
      <c r="BO40" s="37"/>
      <c r="BP40" s="37"/>
      <c r="BQ40" s="37"/>
      <c r="BR40" s="37"/>
      <c r="BS40" s="37"/>
      <c r="BT40" s="37"/>
      <c r="BU40" s="37"/>
      <c r="BV40" s="37"/>
      <c r="BW40" s="37"/>
      <c r="BX40" s="37"/>
      <c r="BY40" s="37"/>
      <c r="BZ40" s="38"/>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6"/>
      <c r="BM41" s="37"/>
      <c r="BN41" s="37"/>
      <c r="BO41" s="37"/>
      <c r="BP41" s="37"/>
      <c r="BQ41" s="37"/>
      <c r="BR41" s="37"/>
      <c r="BS41" s="37"/>
      <c r="BT41" s="37"/>
      <c r="BU41" s="37"/>
      <c r="BV41" s="37"/>
      <c r="BW41" s="37"/>
      <c r="BX41" s="37"/>
      <c r="BY41" s="37"/>
      <c r="BZ41" s="38"/>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6"/>
      <c r="BM42" s="37"/>
      <c r="BN42" s="37"/>
      <c r="BO42" s="37"/>
      <c r="BP42" s="37"/>
      <c r="BQ42" s="37"/>
      <c r="BR42" s="37"/>
      <c r="BS42" s="37"/>
      <c r="BT42" s="37"/>
      <c r="BU42" s="37"/>
      <c r="BV42" s="37"/>
      <c r="BW42" s="37"/>
      <c r="BX42" s="37"/>
      <c r="BY42" s="37"/>
      <c r="BZ42" s="38"/>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6"/>
      <c r="BM43" s="37"/>
      <c r="BN43" s="37"/>
      <c r="BO43" s="37"/>
      <c r="BP43" s="37"/>
      <c r="BQ43" s="37"/>
      <c r="BR43" s="37"/>
      <c r="BS43" s="37"/>
      <c r="BT43" s="37"/>
      <c r="BU43" s="37"/>
      <c r="BV43" s="37"/>
      <c r="BW43" s="37"/>
      <c r="BX43" s="37"/>
      <c r="BY43" s="37"/>
      <c r="BZ43" s="38"/>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29" t="s">
        <v>26</v>
      </c>
      <c r="BM45" s="30"/>
      <c r="BN45" s="30"/>
      <c r="BO45" s="30"/>
      <c r="BP45" s="30"/>
      <c r="BQ45" s="30"/>
      <c r="BR45" s="30"/>
      <c r="BS45" s="30"/>
      <c r="BT45" s="30"/>
      <c r="BU45" s="30"/>
      <c r="BV45" s="30"/>
      <c r="BW45" s="30"/>
      <c r="BX45" s="30"/>
      <c r="BY45" s="30"/>
      <c r="BZ45" s="31"/>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2"/>
      <c r="BM46" s="33"/>
      <c r="BN46" s="33"/>
      <c r="BO46" s="33"/>
      <c r="BP46" s="33"/>
      <c r="BQ46" s="33"/>
      <c r="BR46" s="33"/>
      <c r="BS46" s="33"/>
      <c r="BT46" s="33"/>
      <c r="BU46" s="33"/>
      <c r="BV46" s="33"/>
      <c r="BW46" s="33"/>
      <c r="BX46" s="33"/>
      <c r="BY46" s="33"/>
      <c r="BZ46" s="34"/>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6" t="s">
        <v>115</v>
      </c>
      <c r="BM47" s="37"/>
      <c r="BN47" s="37"/>
      <c r="BO47" s="37"/>
      <c r="BP47" s="37"/>
      <c r="BQ47" s="37"/>
      <c r="BR47" s="37"/>
      <c r="BS47" s="37"/>
      <c r="BT47" s="37"/>
      <c r="BU47" s="37"/>
      <c r="BV47" s="37"/>
      <c r="BW47" s="37"/>
      <c r="BX47" s="37"/>
      <c r="BY47" s="37"/>
      <c r="BZ47" s="38"/>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6"/>
      <c r="BM48" s="37"/>
      <c r="BN48" s="37"/>
      <c r="BO48" s="37"/>
      <c r="BP48" s="37"/>
      <c r="BQ48" s="37"/>
      <c r="BR48" s="37"/>
      <c r="BS48" s="37"/>
      <c r="BT48" s="37"/>
      <c r="BU48" s="37"/>
      <c r="BV48" s="37"/>
      <c r="BW48" s="37"/>
      <c r="BX48" s="37"/>
      <c r="BY48" s="37"/>
      <c r="BZ48" s="38"/>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6"/>
      <c r="BM49" s="37"/>
      <c r="BN49" s="37"/>
      <c r="BO49" s="37"/>
      <c r="BP49" s="37"/>
      <c r="BQ49" s="37"/>
      <c r="BR49" s="37"/>
      <c r="BS49" s="37"/>
      <c r="BT49" s="37"/>
      <c r="BU49" s="37"/>
      <c r="BV49" s="37"/>
      <c r="BW49" s="37"/>
      <c r="BX49" s="37"/>
      <c r="BY49" s="37"/>
      <c r="BZ49" s="38"/>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6"/>
      <c r="BM50" s="37"/>
      <c r="BN50" s="37"/>
      <c r="BO50" s="37"/>
      <c r="BP50" s="37"/>
      <c r="BQ50" s="37"/>
      <c r="BR50" s="37"/>
      <c r="BS50" s="37"/>
      <c r="BT50" s="37"/>
      <c r="BU50" s="37"/>
      <c r="BV50" s="37"/>
      <c r="BW50" s="37"/>
      <c r="BX50" s="37"/>
      <c r="BY50" s="37"/>
      <c r="BZ50" s="38"/>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6"/>
      <c r="BM51" s="37"/>
      <c r="BN51" s="37"/>
      <c r="BO51" s="37"/>
      <c r="BP51" s="37"/>
      <c r="BQ51" s="37"/>
      <c r="BR51" s="37"/>
      <c r="BS51" s="37"/>
      <c r="BT51" s="37"/>
      <c r="BU51" s="37"/>
      <c r="BV51" s="37"/>
      <c r="BW51" s="37"/>
      <c r="BX51" s="37"/>
      <c r="BY51" s="37"/>
      <c r="BZ51" s="38"/>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6"/>
      <c r="BM52" s="37"/>
      <c r="BN52" s="37"/>
      <c r="BO52" s="37"/>
      <c r="BP52" s="37"/>
      <c r="BQ52" s="37"/>
      <c r="BR52" s="37"/>
      <c r="BS52" s="37"/>
      <c r="BT52" s="37"/>
      <c r="BU52" s="37"/>
      <c r="BV52" s="37"/>
      <c r="BW52" s="37"/>
      <c r="BX52" s="37"/>
      <c r="BY52" s="37"/>
      <c r="BZ52" s="38"/>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6"/>
      <c r="BM53" s="37"/>
      <c r="BN53" s="37"/>
      <c r="BO53" s="37"/>
      <c r="BP53" s="37"/>
      <c r="BQ53" s="37"/>
      <c r="BR53" s="37"/>
      <c r="BS53" s="37"/>
      <c r="BT53" s="37"/>
      <c r="BU53" s="37"/>
      <c r="BV53" s="37"/>
      <c r="BW53" s="37"/>
      <c r="BX53" s="37"/>
      <c r="BY53" s="37"/>
      <c r="BZ53" s="38"/>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6"/>
      <c r="BM54" s="37"/>
      <c r="BN54" s="37"/>
      <c r="BO54" s="37"/>
      <c r="BP54" s="37"/>
      <c r="BQ54" s="37"/>
      <c r="BR54" s="37"/>
      <c r="BS54" s="37"/>
      <c r="BT54" s="37"/>
      <c r="BU54" s="37"/>
      <c r="BV54" s="37"/>
      <c r="BW54" s="37"/>
      <c r="BX54" s="37"/>
      <c r="BY54" s="37"/>
      <c r="BZ54" s="38"/>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6"/>
      <c r="BM55" s="37"/>
      <c r="BN55" s="37"/>
      <c r="BO55" s="37"/>
      <c r="BP55" s="37"/>
      <c r="BQ55" s="37"/>
      <c r="BR55" s="37"/>
      <c r="BS55" s="37"/>
      <c r="BT55" s="37"/>
      <c r="BU55" s="37"/>
      <c r="BV55" s="37"/>
      <c r="BW55" s="37"/>
      <c r="BX55" s="37"/>
      <c r="BY55" s="37"/>
      <c r="BZ55" s="38"/>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6"/>
      <c r="BM56" s="37"/>
      <c r="BN56" s="37"/>
      <c r="BO56" s="37"/>
      <c r="BP56" s="37"/>
      <c r="BQ56" s="37"/>
      <c r="BR56" s="37"/>
      <c r="BS56" s="37"/>
      <c r="BT56" s="37"/>
      <c r="BU56" s="37"/>
      <c r="BV56" s="37"/>
      <c r="BW56" s="37"/>
      <c r="BX56" s="37"/>
      <c r="BY56" s="37"/>
      <c r="BZ56" s="38"/>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6"/>
      <c r="BM57" s="37"/>
      <c r="BN57" s="37"/>
      <c r="BO57" s="37"/>
      <c r="BP57" s="37"/>
      <c r="BQ57" s="37"/>
      <c r="BR57" s="37"/>
      <c r="BS57" s="37"/>
      <c r="BT57" s="37"/>
      <c r="BU57" s="37"/>
      <c r="BV57" s="37"/>
      <c r="BW57" s="37"/>
      <c r="BX57" s="37"/>
      <c r="BY57" s="37"/>
      <c r="BZ57" s="38"/>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6"/>
      <c r="BM58" s="37"/>
      <c r="BN58" s="37"/>
      <c r="BO58" s="37"/>
      <c r="BP58" s="37"/>
      <c r="BQ58" s="37"/>
      <c r="BR58" s="37"/>
      <c r="BS58" s="37"/>
      <c r="BT58" s="37"/>
      <c r="BU58" s="37"/>
      <c r="BV58" s="37"/>
      <c r="BW58" s="37"/>
      <c r="BX58" s="37"/>
      <c r="BY58" s="37"/>
      <c r="BZ58" s="38"/>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6"/>
      <c r="BM59" s="37"/>
      <c r="BN59" s="37"/>
      <c r="BO59" s="37"/>
      <c r="BP59" s="37"/>
      <c r="BQ59" s="37"/>
      <c r="BR59" s="37"/>
      <c r="BS59" s="37"/>
      <c r="BT59" s="37"/>
      <c r="BU59" s="37"/>
      <c r="BV59" s="37"/>
      <c r="BW59" s="37"/>
      <c r="BX59" s="37"/>
      <c r="BY59" s="37"/>
      <c r="BZ59" s="38"/>
    </row>
    <row r="60" spans="1:78" ht="13.5" customHeight="1">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6"/>
      <c r="BM60" s="37"/>
      <c r="BN60" s="37"/>
      <c r="BO60" s="37"/>
      <c r="BP60" s="37"/>
      <c r="BQ60" s="37"/>
      <c r="BR60" s="37"/>
      <c r="BS60" s="37"/>
      <c r="BT60" s="37"/>
      <c r="BU60" s="37"/>
      <c r="BV60" s="37"/>
      <c r="BW60" s="37"/>
      <c r="BX60" s="37"/>
      <c r="BY60" s="37"/>
      <c r="BZ60" s="38"/>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6"/>
      <c r="BM61" s="37"/>
      <c r="BN61" s="37"/>
      <c r="BO61" s="37"/>
      <c r="BP61" s="37"/>
      <c r="BQ61" s="37"/>
      <c r="BR61" s="37"/>
      <c r="BS61" s="37"/>
      <c r="BT61" s="37"/>
      <c r="BU61" s="37"/>
      <c r="BV61" s="37"/>
      <c r="BW61" s="37"/>
      <c r="BX61" s="37"/>
      <c r="BY61" s="37"/>
      <c r="BZ61" s="38"/>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6"/>
      <c r="BM62" s="37"/>
      <c r="BN62" s="37"/>
      <c r="BO62" s="37"/>
      <c r="BP62" s="37"/>
      <c r="BQ62" s="37"/>
      <c r="BR62" s="37"/>
      <c r="BS62" s="37"/>
      <c r="BT62" s="37"/>
      <c r="BU62" s="37"/>
      <c r="BV62" s="37"/>
      <c r="BW62" s="37"/>
      <c r="BX62" s="37"/>
      <c r="BY62" s="37"/>
      <c r="BZ62" s="38"/>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29" t="s">
        <v>28</v>
      </c>
      <c r="BM64" s="30"/>
      <c r="BN64" s="30"/>
      <c r="BO64" s="30"/>
      <c r="BP64" s="30"/>
      <c r="BQ64" s="30"/>
      <c r="BR64" s="30"/>
      <c r="BS64" s="30"/>
      <c r="BT64" s="30"/>
      <c r="BU64" s="30"/>
      <c r="BV64" s="30"/>
      <c r="BW64" s="30"/>
      <c r="BX64" s="30"/>
      <c r="BY64" s="30"/>
      <c r="BZ64" s="31"/>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2"/>
      <c r="BM65" s="33"/>
      <c r="BN65" s="33"/>
      <c r="BO65" s="33"/>
      <c r="BP65" s="33"/>
      <c r="BQ65" s="33"/>
      <c r="BR65" s="33"/>
      <c r="BS65" s="33"/>
      <c r="BT65" s="33"/>
      <c r="BU65" s="33"/>
      <c r="BV65" s="33"/>
      <c r="BW65" s="33"/>
      <c r="BX65" s="33"/>
      <c r="BY65" s="33"/>
      <c r="BZ65" s="34"/>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6" t="s">
        <v>114</v>
      </c>
      <c r="BM66" s="37"/>
      <c r="BN66" s="37"/>
      <c r="BO66" s="37"/>
      <c r="BP66" s="37"/>
      <c r="BQ66" s="37"/>
      <c r="BR66" s="37"/>
      <c r="BS66" s="37"/>
      <c r="BT66" s="37"/>
      <c r="BU66" s="37"/>
      <c r="BV66" s="37"/>
      <c r="BW66" s="37"/>
      <c r="BX66" s="37"/>
      <c r="BY66" s="37"/>
      <c r="BZ66" s="38"/>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6"/>
      <c r="BM67" s="37"/>
      <c r="BN67" s="37"/>
      <c r="BO67" s="37"/>
      <c r="BP67" s="37"/>
      <c r="BQ67" s="37"/>
      <c r="BR67" s="37"/>
      <c r="BS67" s="37"/>
      <c r="BT67" s="37"/>
      <c r="BU67" s="37"/>
      <c r="BV67" s="37"/>
      <c r="BW67" s="37"/>
      <c r="BX67" s="37"/>
      <c r="BY67" s="37"/>
      <c r="BZ67" s="38"/>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6"/>
      <c r="BM68" s="37"/>
      <c r="BN68" s="37"/>
      <c r="BO68" s="37"/>
      <c r="BP68" s="37"/>
      <c r="BQ68" s="37"/>
      <c r="BR68" s="37"/>
      <c r="BS68" s="37"/>
      <c r="BT68" s="37"/>
      <c r="BU68" s="37"/>
      <c r="BV68" s="37"/>
      <c r="BW68" s="37"/>
      <c r="BX68" s="37"/>
      <c r="BY68" s="37"/>
      <c r="BZ68" s="38"/>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6"/>
      <c r="BM69" s="37"/>
      <c r="BN69" s="37"/>
      <c r="BO69" s="37"/>
      <c r="BP69" s="37"/>
      <c r="BQ69" s="37"/>
      <c r="BR69" s="37"/>
      <c r="BS69" s="37"/>
      <c r="BT69" s="37"/>
      <c r="BU69" s="37"/>
      <c r="BV69" s="37"/>
      <c r="BW69" s="37"/>
      <c r="BX69" s="37"/>
      <c r="BY69" s="37"/>
      <c r="BZ69" s="38"/>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6"/>
      <c r="BM70" s="37"/>
      <c r="BN70" s="37"/>
      <c r="BO70" s="37"/>
      <c r="BP70" s="37"/>
      <c r="BQ70" s="37"/>
      <c r="BR70" s="37"/>
      <c r="BS70" s="37"/>
      <c r="BT70" s="37"/>
      <c r="BU70" s="37"/>
      <c r="BV70" s="37"/>
      <c r="BW70" s="37"/>
      <c r="BX70" s="37"/>
      <c r="BY70" s="37"/>
      <c r="BZ70" s="38"/>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6"/>
      <c r="BM71" s="37"/>
      <c r="BN71" s="37"/>
      <c r="BO71" s="37"/>
      <c r="BP71" s="37"/>
      <c r="BQ71" s="37"/>
      <c r="BR71" s="37"/>
      <c r="BS71" s="37"/>
      <c r="BT71" s="37"/>
      <c r="BU71" s="37"/>
      <c r="BV71" s="37"/>
      <c r="BW71" s="37"/>
      <c r="BX71" s="37"/>
      <c r="BY71" s="37"/>
      <c r="BZ71" s="38"/>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6"/>
      <c r="BM72" s="37"/>
      <c r="BN72" s="37"/>
      <c r="BO72" s="37"/>
      <c r="BP72" s="37"/>
      <c r="BQ72" s="37"/>
      <c r="BR72" s="37"/>
      <c r="BS72" s="37"/>
      <c r="BT72" s="37"/>
      <c r="BU72" s="37"/>
      <c r="BV72" s="37"/>
      <c r="BW72" s="37"/>
      <c r="BX72" s="37"/>
      <c r="BY72" s="37"/>
      <c r="BZ72" s="38"/>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6"/>
      <c r="BM73" s="37"/>
      <c r="BN73" s="37"/>
      <c r="BO73" s="37"/>
      <c r="BP73" s="37"/>
      <c r="BQ73" s="37"/>
      <c r="BR73" s="37"/>
      <c r="BS73" s="37"/>
      <c r="BT73" s="37"/>
      <c r="BU73" s="37"/>
      <c r="BV73" s="37"/>
      <c r="BW73" s="37"/>
      <c r="BX73" s="37"/>
      <c r="BY73" s="37"/>
      <c r="BZ73" s="38"/>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6"/>
      <c r="BM74" s="37"/>
      <c r="BN74" s="37"/>
      <c r="BO74" s="37"/>
      <c r="BP74" s="37"/>
      <c r="BQ74" s="37"/>
      <c r="BR74" s="37"/>
      <c r="BS74" s="37"/>
      <c r="BT74" s="37"/>
      <c r="BU74" s="37"/>
      <c r="BV74" s="37"/>
      <c r="BW74" s="37"/>
      <c r="BX74" s="37"/>
      <c r="BY74" s="37"/>
      <c r="BZ74" s="38"/>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6"/>
      <c r="BM75" s="37"/>
      <c r="BN75" s="37"/>
      <c r="BO75" s="37"/>
      <c r="BP75" s="37"/>
      <c r="BQ75" s="37"/>
      <c r="BR75" s="37"/>
      <c r="BS75" s="37"/>
      <c r="BT75" s="37"/>
      <c r="BU75" s="37"/>
      <c r="BV75" s="37"/>
      <c r="BW75" s="37"/>
      <c r="BX75" s="37"/>
      <c r="BY75" s="37"/>
      <c r="BZ75" s="38"/>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6"/>
      <c r="BM76" s="37"/>
      <c r="BN76" s="37"/>
      <c r="BO76" s="37"/>
      <c r="BP76" s="37"/>
      <c r="BQ76" s="37"/>
      <c r="BR76" s="37"/>
      <c r="BS76" s="37"/>
      <c r="BT76" s="37"/>
      <c r="BU76" s="37"/>
      <c r="BV76" s="37"/>
      <c r="BW76" s="37"/>
      <c r="BX76" s="37"/>
      <c r="BY76" s="37"/>
      <c r="BZ76" s="38"/>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6"/>
      <c r="BM77" s="37"/>
      <c r="BN77" s="37"/>
      <c r="BO77" s="37"/>
      <c r="BP77" s="37"/>
      <c r="BQ77" s="37"/>
      <c r="BR77" s="37"/>
      <c r="BS77" s="37"/>
      <c r="BT77" s="37"/>
      <c r="BU77" s="37"/>
      <c r="BV77" s="37"/>
      <c r="BW77" s="37"/>
      <c r="BX77" s="37"/>
      <c r="BY77" s="37"/>
      <c r="BZ77" s="38"/>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6"/>
      <c r="BM78" s="37"/>
      <c r="BN78" s="37"/>
      <c r="BO78" s="37"/>
      <c r="BP78" s="37"/>
      <c r="BQ78" s="37"/>
      <c r="BR78" s="37"/>
      <c r="BS78" s="37"/>
      <c r="BT78" s="37"/>
      <c r="BU78" s="37"/>
      <c r="BV78" s="37"/>
      <c r="BW78" s="37"/>
      <c r="BX78" s="37"/>
      <c r="BY78" s="37"/>
      <c r="BZ78" s="38"/>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6"/>
      <c r="BM79" s="37"/>
      <c r="BN79" s="37"/>
      <c r="BO79" s="37"/>
      <c r="BP79" s="37"/>
      <c r="BQ79" s="37"/>
      <c r="BR79" s="37"/>
      <c r="BS79" s="37"/>
      <c r="BT79" s="37"/>
      <c r="BU79" s="37"/>
      <c r="BV79" s="37"/>
      <c r="BW79" s="37"/>
      <c r="BX79" s="37"/>
      <c r="BY79" s="37"/>
      <c r="BZ79" s="38"/>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6"/>
      <c r="BM80" s="37"/>
      <c r="BN80" s="37"/>
      <c r="BO80" s="37"/>
      <c r="BP80" s="37"/>
      <c r="BQ80" s="37"/>
      <c r="BR80" s="37"/>
      <c r="BS80" s="37"/>
      <c r="BT80" s="37"/>
      <c r="BU80" s="37"/>
      <c r="BV80" s="37"/>
      <c r="BW80" s="37"/>
      <c r="BX80" s="37"/>
      <c r="BY80" s="37"/>
      <c r="BZ80" s="38"/>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6"/>
      <c r="BM81" s="37"/>
      <c r="BN81" s="37"/>
      <c r="BO81" s="37"/>
      <c r="BP81" s="37"/>
      <c r="BQ81" s="37"/>
      <c r="BR81" s="37"/>
      <c r="BS81" s="37"/>
      <c r="BT81" s="37"/>
      <c r="BU81" s="37"/>
      <c r="BV81" s="37"/>
      <c r="BW81" s="37"/>
      <c r="BX81" s="37"/>
      <c r="BY81" s="37"/>
      <c r="BZ81" s="38"/>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9"/>
      <c r="BM82" s="40"/>
      <c r="BN82" s="40"/>
      <c r="BO82" s="40"/>
      <c r="BP82" s="40"/>
      <c r="BQ82" s="40"/>
      <c r="BR82" s="40"/>
      <c r="BS82" s="40"/>
      <c r="BT82" s="40"/>
      <c r="BU82" s="40"/>
      <c r="BV82" s="40"/>
      <c r="BW82" s="40"/>
      <c r="BX82" s="40"/>
      <c r="BY82" s="40"/>
      <c r="BZ82" s="41"/>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41</v>
      </c>
      <c r="N85" s="13" t="s">
        <v>41</v>
      </c>
      <c r="O85" s="13" t="str">
        <f>データ!EN6</f>
        <v>【0.40】</v>
      </c>
    </row>
  </sheetData>
  <sheetProtection algorithmName="SHA-512" hashValue="+UskoyqzIr8y1IlW3TK+8aibVbPP2EGKhgSrWL4+dcPpT4/2IKpyTtPNjOI8oSc1BDFghrtbx+pvCvu0L1b2NA==" saltValue="Jln2Oggm2o8NbqHS2bVD7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44</v>
      </c>
      <c r="B3" s="16" t="s">
        <v>45</v>
      </c>
      <c r="C3" s="16" t="s">
        <v>46</v>
      </c>
      <c r="D3" s="16" t="s">
        <v>47</v>
      </c>
      <c r="E3" s="16" t="s">
        <v>48</v>
      </c>
      <c r="F3" s="16" t="s">
        <v>49</v>
      </c>
      <c r="G3" s="16" t="s">
        <v>50</v>
      </c>
      <c r="H3" s="71" t="s">
        <v>51</v>
      </c>
      <c r="I3" s="72"/>
      <c r="J3" s="72"/>
      <c r="K3" s="72"/>
      <c r="L3" s="72"/>
      <c r="M3" s="72"/>
      <c r="N3" s="72"/>
      <c r="O3" s="72"/>
      <c r="P3" s="72"/>
      <c r="Q3" s="72"/>
      <c r="R3" s="72"/>
      <c r="S3" s="72"/>
      <c r="T3" s="72"/>
      <c r="U3" s="72"/>
      <c r="V3" s="72"/>
      <c r="W3" s="73"/>
      <c r="X3" s="77" t="s">
        <v>52</v>
      </c>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t="s">
        <v>53</v>
      </c>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row>
    <row r="4" spans="1:144">
      <c r="A4" s="15" t="s">
        <v>54</v>
      </c>
      <c r="B4" s="17"/>
      <c r="C4" s="17"/>
      <c r="D4" s="17"/>
      <c r="E4" s="17"/>
      <c r="F4" s="17"/>
      <c r="G4" s="17"/>
      <c r="H4" s="74"/>
      <c r="I4" s="75"/>
      <c r="J4" s="75"/>
      <c r="K4" s="75"/>
      <c r="L4" s="75"/>
      <c r="M4" s="75"/>
      <c r="N4" s="75"/>
      <c r="O4" s="75"/>
      <c r="P4" s="75"/>
      <c r="Q4" s="75"/>
      <c r="R4" s="75"/>
      <c r="S4" s="75"/>
      <c r="T4" s="75"/>
      <c r="U4" s="75"/>
      <c r="V4" s="75"/>
      <c r="W4" s="76"/>
      <c r="X4" s="70" t="s">
        <v>55</v>
      </c>
      <c r="Y4" s="70"/>
      <c r="Z4" s="70"/>
      <c r="AA4" s="70"/>
      <c r="AB4" s="70"/>
      <c r="AC4" s="70"/>
      <c r="AD4" s="70"/>
      <c r="AE4" s="70"/>
      <c r="AF4" s="70"/>
      <c r="AG4" s="70"/>
      <c r="AH4" s="70"/>
      <c r="AI4" s="70" t="s">
        <v>56</v>
      </c>
      <c r="AJ4" s="70"/>
      <c r="AK4" s="70"/>
      <c r="AL4" s="70"/>
      <c r="AM4" s="70"/>
      <c r="AN4" s="70"/>
      <c r="AO4" s="70"/>
      <c r="AP4" s="70"/>
      <c r="AQ4" s="70"/>
      <c r="AR4" s="70"/>
      <c r="AS4" s="70"/>
      <c r="AT4" s="70" t="s">
        <v>57</v>
      </c>
      <c r="AU4" s="70"/>
      <c r="AV4" s="70"/>
      <c r="AW4" s="70"/>
      <c r="AX4" s="70"/>
      <c r="AY4" s="70"/>
      <c r="AZ4" s="70"/>
      <c r="BA4" s="70"/>
      <c r="BB4" s="70"/>
      <c r="BC4" s="70"/>
      <c r="BD4" s="70"/>
      <c r="BE4" s="70" t="s">
        <v>58</v>
      </c>
      <c r="BF4" s="70"/>
      <c r="BG4" s="70"/>
      <c r="BH4" s="70"/>
      <c r="BI4" s="70"/>
      <c r="BJ4" s="70"/>
      <c r="BK4" s="70"/>
      <c r="BL4" s="70"/>
      <c r="BM4" s="70"/>
      <c r="BN4" s="70"/>
      <c r="BO4" s="70"/>
      <c r="BP4" s="70" t="s">
        <v>59</v>
      </c>
      <c r="BQ4" s="70"/>
      <c r="BR4" s="70"/>
      <c r="BS4" s="70"/>
      <c r="BT4" s="70"/>
      <c r="BU4" s="70"/>
      <c r="BV4" s="70"/>
      <c r="BW4" s="70"/>
      <c r="BX4" s="70"/>
      <c r="BY4" s="70"/>
      <c r="BZ4" s="70"/>
      <c r="CA4" s="70" t="s">
        <v>60</v>
      </c>
      <c r="CB4" s="70"/>
      <c r="CC4" s="70"/>
      <c r="CD4" s="70"/>
      <c r="CE4" s="70"/>
      <c r="CF4" s="70"/>
      <c r="CG4" s="70"/>
      <c r="CH4" s="70"/>
      <c r="CI4" s="70"/>
      <c r="CJ4" s="70"/>
      <c r="CK4" s="70"/>
      <c r="CL4" s="70" t="s">
        <v>61</v>
      </c>
      <c r="CM4" s="70"/>
      <c r="CN4" s="70"/>
      <c r="CO4" s="70"/>
      <c r="CP4" s="70"/>
      <c r="CQ4" s="70"/>
      <c r="CR4" s="70"/>
      <c r="CS4" s="70"/>
      <c r="CT4" s="70"/>
      <c r="CU4" s="70"/>
      <c r="CV4" s="70"/>
      <c r="CW4" s="70" t="s">
        <v>62</v>
      </c>
      <c r="CX4" s="70"/>
      <c r="CY4" s="70"/>
      <c r="CZ4" s="70"/>
      <c r="DA4" s="70"/>
      <c r="DB4" s="70"/>
      <c r="DC4" s="70"/>
      <c r="DD4" s="70"/>
      <c r="DE4" s="70"/>
      <c r="DF4" s="70"/>
      <c r="DG4" s="70"/>
      <c r="DH4" s="70" t="s">
        <v>63</v>
      </c>
      <c r="DI4" s="70"/>
      <c r="DJ4" s="70"/>
      <c r="DK4" s="70"/>
      <c r="DL4" s="70"/>
      <c r="DM4" s="70"/>
      <c r="DN4" s="70"/>
      <c r="DO4" s="70"/>
      <c r="DP4" s="70"/>
      <c r="DQ4" s="70"/>
      <c r="DR4" s="70"/>
      <c r="DS4" s="70" t="s">
        <v>64</v>
      </c>
      <c r="DT4" s="70"/>
      <c r="DU4" s="70"/>
      <c r="DV4" s="70"/>
      <c r="DW4" s="70"/>
      <c r="DX4" s="70"/>
      <c r="DY4" s="70"/>
      <c r="DZ4" s="70"/>
      <c r="EA4" s="70"/>
      <c r="EB4" s="70"/>
      <c r="EC4" s="70"/>
      <c r="ED4" s="70" t="s">
        <v>65</v>
      </c>
      <c r="EE4" s="70"/>
      <c r="EF4" s="70"/>
      <c r="EG4" s="70"/>
      <c r="EH4" s="70"/>
      <c r="EI4" s="70"/>
      <c r="EJ4" s="70"/>
      <c r="EK4" s="70"/>
      <c r="EL4" s="70"/>
      <c r="EM4" s="70"/>
      <c r="EN4" s="70"/>
    </row>
    <row r="5" spans="1:144">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c r="A6" s="15" t="s">
        <v>94</v>
      </c>
      <c r="B6" s="20">
        <f>B7</f>
        <v>2023</v>
      </c>
      <c r="C6" s="20">
        <f t="shared" ref="C6:W6" si="3">C7</f>
        <v>464902</v>
      </c>
      <c r="D6" s="20">
        <f t="shared" si="3"/>
        <v>47</v>
      </c>
      <c r="E6" s="20">
        <f t="shared" si="3"/>
        <v>1</v>
      </c>
      <c r="F6" s="20">
        <f t="shared" si="3"/>
        <v>0</v>
      </c>
      <c r="G6" s="20">
        <f t="shared" si="3"/>
        <v>0</v>
      </c>
      <c r="H6" s="20" t="str">
        <f t="shared" si="3"/>
        <v>鹿児島県　錦江町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79.260000000000005</v>
      </c>
      <c r="Q6" s="21">
        <f t="shared" si="3"/>
        <v>2750</v>
      </c>
      <c r="R6" s="21">
        <f t="shared" si="3"/>
        <v>6399</v>
      </c>
      <c r="S6" s="21">
        <f t="shared" si="3"/>
        <v>163.19</v>
      </c>
      <c r="T6" s="21">
        <f t="shared" si="3"/>
        <v>39.21</v>
      </c>
      <c r="U6" s="21">
        <f t="shared" si="3"/>
        <v>4964</v>
      </c>
      <c r="V6" s="21">
        <f t="shared" si="3"/>
        <v>10.46</v>
      </c>
      <c r="W6" s="21">
        <f t="shared" si="3"/>
        <v>474.57</v>
      </c>
      <c r="X6" s="22">
        <f>IF(X7="",NA(),X7)</f>
        <v>91.45</v>
      </c>
      <c r="Y6" s="22">
        <f t="shared" ref="Y6:AG6" si="4">IF(Y7="",NA(),Y7)</f>
        <v>93.42</v>
      </c>
      <c r="Z6" s="22">
        <f t="shared" si="4"/>
        <v>86.06</v>
      </c>
      <c r="AA6" s="22">
        <f t="shared" si="4"/>
        <v>79.98</v>
      </c>
      <c r="AB6" s="22">
        <f t="shared" si="4"/>
        <v>89.09</v>
      </c>
      <c r="AC6" s="22">
        <f t="shared" si="4"/>
        <v>72.760000000000005</v>
      </c>
      <c r="AD6" s="22">
        <f t="shared" si="4"/>
        <v>82.57</v>
      </c>
      <c r="AE6" s="22">
        <f t="shared" si="4"/>
        <v>81.17</v>
      </c>
      <c r="AF6" s="22">
        <f t="shared" si="4"/>
        <v>76.28</v>
      </c>
      <c r="AG6" s="22">
        <f t="shared" si="4"/>
        <v>78.14</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390.91</v>
      </c>
      <c r="BF6" s="22">
        <f t="shared" ref="BF6:BN6" si="7">IF(BF7="",NA(),BF7)</f>
        <v>344.75</v>
      </c>
      <c r="BG6" s="22">
        <f t="shared" si="7"/>
        <v>309.04000000000002</v>
      </c>
      <c r="BH6" s="22">
        <f t="shared" si="7"/>
        <v>283.41000000000003</v>
      </c>
      <c r="BI6" s="22">
        <f t="shared" si="7"/>
        <v>240.51</v>
      </c>
      <c r="BJ6" s="22">
        <f t="shared" si="7"/>
        <v>1245.46</v>
      </c>
      <c r="BK6" s="22">
        <f t="shared" si="7"/>
        <v>834.1</v>
      </c>
      <c r="BL6" s="22">
        <f t="shared" si="7"/>
        <v>853.42</v>
      </c>
      <c r="BM6" s="22">
        <f t="shared" si="7"/>
        <v>906.61</v>
      </c>
      <c r="BN6" s="22">
        <f t="shared" si="7"/>
        <v>1017.9</v>
      </c>
      <c r="BO6" s="21" t="str">
        <f>IF(BO7="","",IF(BO7="-","【-】","【"&amp;SUBSTITUTE(TEXT(BO7,"#,##0.00"),"-","△")&amp;"】"))</f>
        <v>【1,045.20】</v>
      </c>
      <c r="BP6" s="22">
        <f>IF(BP7="",NA(),BP7)</f>
        <v>87.02</v>
      </c>
      <c r="BQ6" s="22">
        <f t="shared" ref="BQ6:BY6" si="8">IF(BQ7="",NA(),BQ7)</f>
        <v>89.61</v>
      </c>
      <c r="BR6" s="22">
        <f t="shared" si="8"/>
        <v>82.82</v>
      </c>
      <c r="BS6" s="22">
        <f t="shared" si="8"/>
        <v>77.14</v>
      </c>
      <c r="BT6" s="22">
        <f t="shared" si="8"/>
        <v>81.86</v>
      </c>
      <c r="BU6" s="22">
        <f t="shared" si="8"/>
        <v>51.08</v>
      </c>
      <c r="BV6" s="22">
        <f t="shared" si="8"/>
        <v>64.44</v>
      </c>
      <c r="BW6" s="22">
        <f t="shared" si="8"/>
        <v>60.53</v>
      </c>
      <c r="BX6" s="22">
        <f t="shared" si="8"/>
        <v>56.38</v>
      </c>
      <c r="BY6" s="22">
        <f t="shared" si="8"/>
        <v>53.95</v>
      </c>
      <c r="BZ6" s="21" t="str">
        <f>IF(BZ7="","",IF(BZ7="-","【-】","【"&amp;SUBSTITUTE(TEXT(BZ7,"#,##0.00"),"-","△")&amp;"】"))</f>
        <v>【49.51】</v>
      </c>
      <c r="CA6" s="22">
        <f>IF(CA7="",NA(),CA7)</f>
        <v>159.71</v>
      </c>
      <c r="CB6" s="22">
        <f t="shared" ref="CB6:CJ6" si="9">IF(CB7="",NA(),CB7)</f>
        <v>157.58000000000001</v>
      </c>
      <c r="CC6" s="22">
        <f t="shared" si="9"/>
        <v>173.55</v>
      </c>
      <c r="CD6" s="22">
        <f t="shared" si="9"/>
        <v>184.23</v>
      </c>
      <c r="CE6" s="22">
        <f t="shared" si="9"/>
        <v>171.39</v>
      </c>
      <c r="CF6" s="22">
        <f t="shared" si="9"/>
        <v>262.13</v>
      </c>
      <c r="CG6" s="22">
        <f t="shared" si="9"/>
        <v>197.14</v>
      </c>
      <c r="CH6" s="22">
        <f t="shared" si="9"/>
        <v>210.72</v>
      </c>
      <c r="CI6" s="22">
        <f t="shared" si="9"/>
        <v>227.71</v>
      </c>
      <c r="CJ6" s="22">
        <f t="shared" si="9"/>
        <v>318.99</v>
      </c>
      <c r="CK6" s="21" t="str">
        <f>IF(CK7="","",IF(CK7="-","【-】","【"&amp;SUBSTITUTE(TEXT(CK7,"#,##0.00"),"-","△")&amp;"】"))</f>
        <v>【317.14】</v>
      </c>
      <c r="CL6" s="22">
        <f>IF(CL7="",NA(),CL7)</f>
        <v>63.31</v>
      </c>
      <c r="CM6" s="22">
        <f t="shared" ref="CM6:CU6" si="10">IF(CM7="",NA(),CM7)</f>
        <v>57.94</v>
      </c>
      <c r="CN6" s="22">
        <f t="shared" si="10"/>
        <v>58.02</v>
      </c>
      <c r="CO6" s="22">
        <f t="shared" si="10"/>
        <v>59.07</v>
      </c>
      <c r="CP6" s="22">
        <f t="shared" si="10"/>
        <v>60.34</v>
      </c>
      <c r="CQ6" s="22">
        <f t="shared" si="10"/>
        <v>54.9</v>
      </c>
      <c r="CR6" s="22">
        <f t="shared" si="10"/>
        <v>55.7</v>
      </c>
      <c r="CS6" s="22">
        <f t="shared" si="10"/>
        <v>54.87</v>
      </c>
      <c r="CT6" s="22">
        <f t="shared" si="10"/>
        <v>54.82</v>
      </c>
      <c r="CU6" s="22">
        <f t="shared" si="10"/>
        <v>55.9</v>
      </c>
      <c r="CV6" s="21" t="str">
        <f>IF(CV7="","",IF(CV7="-","【-】","【"&amp;SUBSTITUTE(TEXT(CV7,"#,##0.00"),"-","△")&amp;"】"))</f>
        <v>【55.00】</v>
      </c>
      <c r="CW6" s="22">
        <f>IF(CW7="",NA(),CW7)</f>
        <v>68.2</v>
      </c>
      <c r="CX6" s="22">
        <f t="shared" ref="CX6:DF6" si="11">IF(CX7="",NA(),CX7)</f>
        <v>81.36</v>
      </c>
      <c r="CY6" s="22">
        <f t="shared" si="11"/>
        <v>79.69</v>
      </c>
      <c r="CZ6" s="22">
        <f t="shared" si="11"/>
        <v>75.94</v>
      </c>
      <c r="DA6" s="22">
        <f t="shared" si="11"/>
        <v>76.12</v>
      </c>
      <c r="DB6" s="22">
        <f t="shared" si="11"/>
        <v>74.27</v>
      </c>
      <c r="DC6" s="22">
        <f t="shared" si="11"/>
        <v>71.81</v>
      </c>
      <c r="DD6" s="22">
        <f t="shared" si="11"/>
        <v>71.819999999999993</v>
      </c>
      <c r="DE6" s="22">
        <f t="shared" si="11"/>
        <v>71.010000000000005</v>
      </c>
      <c r="DF6" s="22">
        <f t="shared" si="11"/>
        <v>71.08</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0.34</v>
      </c>
      <c r="EF6" s="21">
        <f t="shared" si="14"/>
        <v>0</v>
      </c>
      <c r="EG6" s="21">
        <f t="shared" si="14"/>
        <v>0</v>
      </c>
      <c r="EH6" s="21">
        <f t="shared" si="14"/>
        <v>0</v>
      </c>
      <c r="EI6" s="22">
        <f t="shared" si="14"/>
        <v>0.52</v>
      </c>
      <c r="EJ6" s="22">
        <f t="shared" si="14"/>
        <v>1.48</v>
      </c>
      <c r="EK6" s="22">
        <f t="shared" si="14"/>
        <v>0.45</v>
      </c>
      <c r="EL6" s="22">
        <f t="shared" si="14"/>
        <v>0.35</v>
      </c>
      <c r="EM6" s="22">
        <f t="shared" si="14"/>
        <v>0.44</v>
      </c>
      <c r="EN6" s="21" t="str">
        <f>IF(EN7="","",IF(EN7="-","【-】","【"&amp;SUBSTITUTE(TEXT(EN7,"#,##0.00"),"-","△")&amp;"】"))</f>
        <v>【0.40】</v>
      </c>
    </row>
    <row r="7" spans="1:144" s="23" customFormat="1">
      <c r="A7" s="15"/>
      <c r="B7" s="24">
        <v>2023</v>
      </c>
      <c r="C7" s="24">
        <v>464902</v>
      </c>
      <c r="D7" s="24">
        <v>47</v>
      </c>
      <c r="E7" s="24">
        <v>1</v>
      </c>
      <c r="F7" s="24">
        <v>0</v>
      </c>
      <c r="G7" s="24">
        <v>0</v>
      </c>
      <c r="H7" s="24" t="s">
        <v>95</v>
      </c>
      <c r="I7" s="24" t="s">
        <v>96</v>
      </c>
      <c r="J7" s="24" t="s">
        <v>97</v>
      </c>
      <c r="K7" s="24" t="s">
        <v>98</v>
      </c>
      <c r="L7" s="24" t="s">
        <v>99</v>
      </c>
      <c r="M7" s="24" t="s">
        <v>100</v>
      </c>
      <c r="N7" s="25" t="s">
        <v>101</v>
      </c>
      <c r="O7" s="25" t="s">
        <v>102</v>
      </c>
      <c r="P7" s="25">
        <v>79.260000000000005</v>
      </c>
      <c r="Q7" s="25">
        <v>2750</v>
      </c>
      <c r="R7" s="25">
        <v>6399</v>
      </c>
      <c r="S7" s="25">
        <v>163.19</v>
      </c>
      <c r="T7" s="25">
        <v>39.21</v>
      </c>
      <c r="U7" s="25">
        <v>4964</v>
      </c>
      <c r="V7" s="25">
        <v>10.46</v>
      </c>
      <c r="W7" s="25">
        <v>474.57</v>
      </c>
      <c r="X7" s="25">
        <v>91.45</v>
      </c>
      <c r="Y7" s="25">
        <v>93.42</v>
      </c>
      <c r="Z7" s="25">
        <v>86.06</v>
      </c>
      <c r="AA7" s="25">
        <v>79.98</v>
      </c>
      <c r="AB7" s="25">
        <v>89.09</v>
      </c>
      <c r="AC7" s="25">
        <v>72.760000000000005</v>
      </c>
      <c r="AD7" s="25">
        <v>82.57</v>
      </c>
      <c r="AE7" s="25">
        <v>81.17</v>
      </c>
      <c r="AF7" s="25">
        <v>76.28</v>
      </c>
      <c r="AG7" s="25">
        <v>78.14</v>
      </c>
      <c r="AH7" s="25">
        <v>76.13</v>
      </c>
      <c r="AI7" s="25"/>
      <c r="AJ7" s="25"/>
      <c r="AK7" s="25"/>
      <c r="AL7" s="25"/>
      <c r="AM7" s="25"/>
      <c r="AN7" s="25"/>
      <c r="AO7" s="25"/>
      <c r="AP7" s="25"/>
      <c r="AQ7" s="25"/>
      <c r="AR7" s="25"/>
      <c r="AS7" s="25"/>
      <c r="AT7" s="25"/>
      <c r="AU7" s="25"/>
      <c r="AV7" s="25"/>
      <c r="AW7" s="25"/>
      <c r="AX7" s="25"/>
      <c r="AY7" s="25"/>
      <c r="AZ7" s="25"/>
      <c r="BA7" s="25"/>
      <c r="BB7" s="25"/>
      <c r="BC7" s="25"/>
      <c r="BD7" s="25"/>
      <c r="BE7" s="25">
        <v>390.91</v>
      </c>
      <c r="BF7" s="25">
        <v>344.75</v>
      </c>
      <c r="BG7" s="25">
        <v>309.04000000000002</v>
      </c>
      <c r="BH7" s="25">
        <v>283.41000000000003</v>
      </c>
      <c r="BI7" s="25">
        <v>240.51</v>
      </c>
      <c r="BJ7" s="25">
        <v>1245.46</v>
      </c>
      <c r="BK7" s="25">
        <v>834.1</v>
      </c>
      <c r="BL7" s="25">
        <v>853.42</v>
      </c>
      <c r="BM7" s="25">
        <v>906.61</v>
      </c>
      <c r="BN7" s="25">
        <v>1017.9</v>
      </c>
      <c r="BO7" s="25">
        <v>1045.2</v>
      </c>
      <c r="BP7" s="25">
        <v>87.02</v>
      </c>
      <c r="BQ7" s="25">
        <v>89.61</v>
      </c>
      <c r="BR7" s="25">
        <v>82.82</v>
      </c>
      <c r="BS7" s="25">
        <v>77.14</v>
      </c>
      <c r="BT7" s="25">
        <v>81.86</v>
      </c>
      <c r="BU7" s="25">
        <v>51.08</v>
      </c>
      <c r="BV7" s="25">
        <v>64.44</v>
      </c>
      <c r="BW7" s="25">
        <v>60.53</v>
      </c>
      <c r="BX7" s="25">
        <v>56.38</v>
      </c>
      <c r="BY7" s="25">
        <v>53.95</v>
      </c>
      <c r="BZ7" s="25">
        <v>49.51</v>
      </c>
      <c r="CA7" s="25">
        <v>159.71</v>
      </c>
      <c r="CB7" s="25">
        <v>157.58000000000001</v>
      </c>
      <c r="CC7" s="25">
        <v>173.55</v>
      </c>
      <c r="CD7" s="25">
        <v>184.23</v>
      </c>
      <c r="CE7" s="25">
        <v>171.39</v>
      </c>
      <c r="CF7" s="25">
        <v>262.13</v>
      </c>
      <c r="CG7" s="25">
        <v>197.14</v>
      </c>
      <c r="CH7" s="25">
        <v>210.72</v>
      </c>
      <c r="CI7" s="25">
        <v>227.71</v>
      </c>
      <c r="CJ7" s="25">
        <v>318.99</v>
      </c>
      <c r="CK7" s="25">
        <v>317.14</v>
      </c>
      <c r="CL7" s="25">
        <v>63.31</v>
      </c>
      <c r="CM7" s="25">
        <v>57.94</v>
      </c>
      <c r="CN7" s="25">
        <v>58.02</v>
      </c>
      <c r="CO7" s="25">
        <v>59.07</v>
      </c>
      <c r="CP7" s="25">
        <v>60.34</v>
      </c>
      <c r="CQ7" s="25">
        <v>54.9</v>
      </c>
      <c r="CR7" s="25">
        <v>55.7</v>
      </c>
      <c r="CS7" s="25">
        <v>54.87</v>
      </c>
      <c r="CT7" s="25">
        <v>54.82</v>
      </c>
      <c r="CU7" s="25">
        <v>55.9</v>
      </c>
      <c r="CV7" s="25">
        <v>55</v>
      </c>
      <c r="CW7" s="25">
        <v>68.2</v>
      </c>
      <c r="CX7" s="25">
        <v>81.36</v>
      </c>
      <c r="CY7" s="25">
        <v>79.69</v>
      </c>
      <c r="CZ7" s="25">
        <v>75.94</v>
      </c>
      <c r="DA7" s="25">
        <v>76.12</v>
      </c>
      <c r="DB7" s="25">
        <v>74.27</v>
      </c>
      <c r="DC7" s="25">
        <v>71.81</v>
      </c>
      <c r="DD7" s="25">
        <v>71.819999999999993</v>
      </c>
      <c r="DE7" s="25">
        <v>71.010000000000005</v>
      </c>
      <c r="DF7" s="25">
        <v>71.08</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0.34</v>
      </c>
      <c r="EF7" s="25">
        <v>0</v>
      </c>
      <c r="EG7" s="25">
        <v>0</v>
      </c>
      <c r="EH7" s="25">
        <v>0</v>
      </c>
      <c r="EI7" s="25">
        <v>0.52</v>
      </c>
      <c r="EJ7" s="25">
        <v>1.48</v>
      </c>
      <c r="EK7" s="25">
        <v>0.45</v>
      </c>
      <c r="EL7" s="25">
        <v>0.35</v>
      </c>
      <c r="EM7" s="25">
        <v>0.44</v>
      </c>
      <c r="EN7" s="25">
        <v>0.4</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45</v>
      </c>
      <c r="B10" s="28">
        <f>DATEVALUE($B7-B11&amp;"/1/"&amp;B12)</f>
        <v>36892</v>
      </c>
      <c r="C10" s="28">
        <f t="shared" ref="C10:F10" si="15">DATEVALUE($B7-C11&amp;"/1/"&amp;C12)</f>
        <v>37257</v>
      </c>
      <c r="D10" s="28">
        <f t="shared" si="15"/>
        <v>37622</v>
      </c>
      <c r="E10" s="28">
        <f t="shared" si="15"/>
        <v>37987</v>
      </c>
      <c r="F10" s="28">
        <f t="shared" si="15"/>
        <v>38353</v>
      </c>
    </row>
    <row r="11" spans="1:144">
      <c r="B11">
        <v>22</v>
      </c>
      <c r="C11">
        <v>21</v>
      </c>
      <c r="D11">
        <v>20</v>
      </c>
      <c r="E11">
        <v>19</v>
      </c>
      <c r="F11">
        <v>18</v>
      </c>
      <c r="G11" t="s">
        <v>108</v>
      </c>
    </row>
    <row r="12" spans="1:144">
      <c r="B12">
        <v>1</v>
      </c>
      <c r="C12">
        <v>1</v>
      </c>
      <c r="D12">
        <v>1</v>
      </c>
      <c r="E12">
        <v>1</v>
      </c>
      <c r="F12">
        <v>1</v>
      </c>
      <c r="G12" t="s">
        <v>109</v>
      </c>
    </row>
    <row r="13" spans="1:144">
      <c r="B13" t="s">
        <v>110</v>
      </c>
      <c r="C13" t="s">
        <v>111</v>
      </c>
      <c r="D13" t="s">
        <v>110</v>
      </c>
      <c r="E13" t="s">
        <v>111</v>
      </c>
      <c r="F13" t="s">
        <v>110</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2025-02-14T07:53:40Z</cp:lastPrinted>
  <dcterms:created xsi:type="dcterms:W3CDTF">2025-01-24T06:41:24Z</dcterms:created>
  <dcterms:modified xsi:type="dcterms:W3CDTF">2025-02-14T08:01:12Z</dcterms:modified>
  <cp:category/>
</cp:coreProperties>
</file>