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3 いちき串木野市（済）○\"/>
    </mc:Choice>
  </mc:AlternateContent>
  <xr:revisionPtr revIDLastSave="0" documentId="13_ncr:1_{4BC91CAC-ACD8-40FB-9F80-6892C85BAD18}" xr6:coauthVersionLast="36" xr6:coauthVersionMax="36" xr10:uidLastSave="{00000000-0000-0000-0000-000000000000}"/>
  <workbookProtection workbookAlgorithmName="SHA-512" workbookHashValue="dMD3wOzfcoZyFjByA+GCHBYPHGl298p626Z4SS3L/8xhNKXRis54qNcjI77tfj/pZOGkZTDsVFC686IA+p5pmw==" workbookSaltValue="8UzA/f5xasLXQJdaC00huA=="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<sst xmlns="http://schemas.openxmlformats.org/spreadsheetml/2006/main" count="253" uniqueCount="115">
  <si>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</si>
  <si>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</si>
  <si>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</si>
  <si>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</si>
  <si>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</si>
  <si>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</si>
  <si>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</si>
  <si>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</si>
  <si>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</si>
  <si>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</si>
  <si>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</si>
  <si>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</si>
  <si>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</si>
  <si>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</si>
  <si>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</si>
  <si>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</si>
  <si>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</si>
  <si>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</si>
  <si>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</si>
  <si>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</si>
  <si>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</si>
  <si>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</si>
  <si>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</si>
  <si>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</si>
  <si>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</si>
  <si>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</si>
  <si>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</si>
  <si>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</si>
  <si>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</si>
  <si>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</si>
  <si>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</si>
  <si>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</si>
  <si>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</si>
  <si>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</si>
  <si>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</si>
  <si>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</si>
  <si>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</si>
  <si>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</si>
  <si>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</si>
  <si>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</si>
  <si>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</si>
  <si>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</si>
  <si>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</si>
  <si>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</si>
  <si>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</si>
  <si>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</si>
  <si>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</si>
  <si>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</si>
  <si>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</si>
  <si>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</si>
  <si>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</si>
  <si>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</si>
  <si>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</si>
  <si>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</si>
  <si>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</si>
  <si>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</si>
  <si>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</si>
  <si>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</si>
  <si>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</si>
  <si>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</si>
  <si>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</si>
  <si>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</si>
  <si>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</si>
  <si>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</si>
  <si>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</si>
  <si>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</si>
  <si>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</si>
  <si>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</si>
  <si>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</si>
  <si>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</si>
  <si>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</si>
  <si>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</si>
  <si>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</si>
  <si>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</si>
  <si>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</si>
  <si>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</si>
  <si>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</si>
  <si>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</si>
  <si>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</si>
  <si>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</si>
  <si>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</si>
  <si>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</si>
  <si>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</si>
  <si>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</si>
  <si>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</si>
  <si>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</si>
  <si>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</si>
  <si>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</si>
  <si>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</si>
  <si>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</si>
  <si>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</si>
  <si>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</si>
  <si>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</si>
  <si>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</si>
  <si>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</si>
  <si>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</si>
  <si>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</si>
  <si>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</si>
  <si>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</si>
  <si>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</si>
  <si>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</si>
  <si>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</si>
  <si>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</si>
  <si>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</si>
  <si>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</si>
  <si>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</si>
  <si>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</si>
  <si>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</si>
  <si>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</si>
  <si>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</si>
  <si>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</si>
  <si>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</si>
  <si>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平成16年度に供用開始し、20年程経過している。令和２年度に機能保全計画を策定し、現在時点では処理施設や管渠における更新、改良等の必要性はない。</t>
    <rPh sb="1" eb="3">
      <t>ヘイセイ</t>
    </rPh>
    <rPh sb="5" eb="7">
      <t>ネンド</t>
    </rPh>
    <rPh sb="8" eb="10">
      <t>キョウヨウ</t>
    </rPh>
    <rPh sb="10" eb="12">
      <t>カイシ</t>
    </rPh>
    <rPh sb="16" eb="17">
      <t>ネン</t>
    </rPh>
    <rPh sb="17" eb="18">
      <t>ホド</t>
    </rPh>
    <rPh sb="18" eb="20">
      <t>ケイカ</t>
    </rPh>
    <rPh sb="25" eb="27">
      <t>レイワ</t>
    </rPh>
    <rPh sb="28" eb="30">
      <t>ネンド</t>
    </rPh>
    <rPh sb="31" eb="33">
      <t>キノウ</t>
    </rPh>
    <rPh sb="33" eb="35">
      <t>ホゼン</t>
    </rPh>
    <rPh sb="35" eb="37">
      <t>ケイカク</t>
    </rPh>
    <rPh sb="38" eb="40">
      <t>サクテイ</t>
    </rPh>
    <rPh sb="42" eb="44">
      <t>ゲンザイ</t>
    </rPh>
    <rPh sb="44" eb="46">
      <t>ジテン</t>
    </rPh>
    <rPh sb="48" eb="50">
      <t>ショリ</t>
    </rPh>
    <rPh sb="50" eb="52">
      <t>シセツ</t>
    </rPh>
    <rPh sb="53" eb="55">
      <t>カンキョ</t>
    </rPh>
    <rPh sb="59" eb="61">
      <t>コウシン</t>
    </rPh>
    <rPh sb="62" eb="64">
      <t>カイリョウ</t>
    </rPh>
    <rPh sb="64" eb="65">
      <t>トウ</t>
    </rPh>
    <rPh sb="66" eb="69">
      <t>ヒツヨウセイ</t>
    </rPh>
    <phoneticPr fontId="4"/>
  </si>
  <si>
    <t>　平成16年度に供用開始し、20年程経過している。管渠も整備され施設や管渠の長寿命化の必要性はないが、一般会計からの繰入に依存しているため、今後、使用料の見直しや経費縮減を行い健全な運営に努めていく。</t>
    <rPh sb="1" eb="3">
      <t>ヘイセイ</t>
    </rPh>
    <rPh sb="5" eb="7">
      <t>ネンド</t>
    </rPh>
    <rPh sb="8" eb="10">
      <t>キョウヨウ</t>
    </rPh>
    <rPh sb="10" eb="12">
      <t>カイシ</t>
    </rPh>
    <rPh sb="16" eb="17">
      <t>ネン</t>
    </rPh>
    <rPh sb="17" eb="18">
      <t>ホド</t>
    </rPh>
    <rPh sb="18" eb="20">
      <t>ケイカ</t>
    </rPh>
    <rPh sb="25" eb="27">
      <t>カンキョ</t>
    </rPh>
    <rPh sb="28" eb="30">
      <t>セイビ</t>
    </rPh>
    <rPh sb="32" eb="34">
      <t>シセツ</t>
    </rPh>
    <rPh sb="35" eb="37">
      <t>カンキョ</t>
    </rPh>
    <rPh sb="38" eb="42">
      <t>チョウジュミョウカ</t>
    </rPh>
    <rPh sb="43" eb="46">
      <t>ヒツヨウセイ</t>
    </rPh>
    <rPh sb="51" eb="53">
      <t>イッパン</t>
    </rPh>
    <rPh sb="53" eb="55">
      <t>カイケイ</t>
    </rPh>
    <rPh sb="58" eb="60">
      <t>クリイレ</t>
    </rPh>
    <rPh sb="61" eb="63">
      <t>イソン</t>
    </rPh>
    <rPh sb="70" eb="72">
      <t>コンゴ</t>
    </rPh>
    <rPh sb="73" eb="76">
      <t>シヨウリョウ</t>
    </rPh>
    <rPh sb="77" eb="79">
      <t>ミナオ</t>
    </rPh>
    <rPh sb="81" eb="83">
      <t>ケイヒ</t>
    </rPh>
    <rPh sb="83" eb="85">
      <t>シュクゲン</t>
    </rPh>
    <rPh sb="86" eb="87">
      <t>オコナ</t>
    </rPh>
    <rPh sb="88" eb="90">
      <t>ケンゼン</t>
    </rPh>
    <rPh sb="91" eb="93">
      <t>ウンエイ</t>
    </rPh>
    <rPh sb="94" eb="95">
      <t>ツト</t>
    </rPh>
    <phoneticPr fontId="4"/>
  </si>
  <si>
    <t>①経常収支比率は100％を超えているが、一般会計からの繰入金に依存しているため、使用料の見直しを行う等、経営改善の取り組みが必要となってくる。
②累積欠損金比率は0％であり、欠損金は生じていない。
③流動比率は、100％を上回っており、資金繰りに懸念なく、運営上の支払い能力はあると考えられる。
④企業債残高対事業規模比率は、一般会計からの操出金によって賄われているため類似団体平均より大きく下回っている。
⑤経費回収率は、使用料は減少したが、汚水処理費が増加したため前年度より13.46ポイント減となった。施設も老朽化していくことから計画的な修繕や使用料の見直しを行うなど健全化に努める。
⑥汚水処理原価は、前年度より30.78円増となった。今後も維持管理費等の経費が増えることが予想されるため、経営改善に努めていく必要がある。
⑦施設利用率は、前年度と同じ46.60％であるが類似団体平均は上回っている。今後も未接続者に対して下水道接続の普及に努めていく。
⑧水洗化率は、今後も未接続者に対して下水道接続の普及に努めていく。</t>
    <rPh sb="1" eb="3">
      <t>ケイジョウ</t>
    </rPh>
    <rPh sb="3" eb="5">
      <t>シュウシ</t>
    </rPh>
    <rPh sb="5" eb="7">
      <t>ヒリツ</t>
    </rPh>
    <rPh sb="13" eb="14">
      <t>コ</t>
    </rPh>
    <rPh sb="20" eb="22">
      <t>イッパン</t>
    </rPh>
    <rPh sb="22" eb="24">
      <t>カイケイ</t>
    </rPh>
    <rPh sb="27" eb="29">
      <t>クリイレ</t>
    </rPh>
    <rPh sb="29" eb="30">
      <t>キン</t>
    </rPh>
    <rPh sb="31" eb="33">
      <t>イゾン</t>
    </rPh>
    <rPh sb="40" eb="43">
      <t>シヨウリョウ</t>
    </rPh>
    <rPh sb="44" eb="46">
      <t>ミナオ</t>
    </rPh>
    <rPh sb="48" eb="49">
      <t>オコナ</t>
    </rPh>
    <rPh sb="50" eb="51">
      <t>ナド</t>
    </rPh>
    <rPh sb="52" eb="54">
      <t>ケイエイ</t>
    </rPh>
    <rPh sb="54" eb="56">
      <t>カイゼン</t>
    </rPh>
    <rPh sb="57" eb="58">
      <t>ト</t>
    </rPh>
    <rPh sb="59" eb="60">
      <t>ク</t>
    </rPh>
    <rPh sb="62" eb="64">
      <t>ヒツヨウ</t>
    </rPh>
    <rPh sb="73" eb="75">
      <t>ルイセキ</t>
    </rPh>
    <rPh sb="75" eb="77">
      <t>ケッソン</t>
    </rPh>
    <rPh sb="77" eb="78">
      <t>キン</t>
    </rPh>
    <rPh sb="78" eb="80">
      <t>ヒリツ</t>
    </rPh>
    <rPh sb="87" eb="89">
      <t>ケッソン</t>
    </rPh>
    <rPh sb="89" eb="90">
      <t>キン</t>
    </rPh>
    <rPh sb="91" eb="92">
      <t>ショウ</t>
    </rPh>
    <rPh sb="100" eb="102">
      <t>リュウドウ</t>
    </rPh>
    <rPh sb="102" eb="104">
      <t>ヒリツ</t>
    </rPh>
    <rPh sb="111" eb="113">
      <t>ウワマワ</t>
    </rPh>
    <rPh sb="118" eb="120">
      <t>シキン</t>
    </rPh>
    <rPh sb="120" eb="121">
      <t>ク</t>
    </rPh>
    <rPh sb="123" eb="125">
      <t>ケネン</t>
    </rPh>
    <rPh sb="130" eb="131">
      <t>ジョウ</t>
    </rPh>
    <rPh sb="132" eb="134">
      <t>シハライ</t>
    </rPh>
    <rPh sb="135" eb="137">
      <t>ノウリョク</t>
    </rPh>
    <rPh sb="141" eb="142">
      <t>カンガ</t>
    </rPh>
    <rPh sb="149" eb="151">
      <t>キギョウ</t>
    </rPh>
    <rPh sb="151" eb="152">
      <t>サイ</t>
    </rPh>
    <rPh sb="152" eb="154">
      <t>ザンダカ</t>
    </rPh>
    <rPh sb="155" eb="157">
      <t>ジギョウ</t>
    </rPh>
    <rPh sb="157" eb="159">
      <t>キボ</t>
    </rPh>
    <rPh sb="159" eb="161">
      <t>ヒリツ</t>
    </rPh>
    <rPh sb="163" eb="165">
      <t>イッパン</t>
    </rPh>
    <rPh sb="165" eb="167">
      <t>カイケイ</t>
    </rPh>
    <rPh sb="170" eb="172">
      <t>クリダシ</t>
    </rPh>
    <rPh sb="172" eb="173">
      <t>キン</t>
    </rPh>
    <rPh sb="177" eb="178">
      <t>マカナ</t>
    </rPh>
    <rPh sb="185" eb="187">
      <t>ルイジ</t>
    </rPh>
    <rPh sb="187" eb="189">
      <t>ダンタイ</t>
    </rPh>
    <rPh sb="189" eb="191">
      <t>ヘイキン</t>
    </rPh>
    <rPh sb="205" eb="207">
      <t>ケイヒ</t>
    </rPh>
    <rPh sb="207" eb="209">
      <t>カイシュウ</t>
    </rPh>
    <rPh sb="209" eb="210">
      <t>リツ</t>
    </rPh>
    <rPh sb="212" eb="215">
      <t>シヨウリョウ</t>
    </rPh>
    <rPh sb="216" eb="218">
      <t>ゲンショウ</t>
    </rPh>
    <rPh sb="222" eb="224">
      <t>オスイ</t>
    </rPh>
    <rPh sb="224" eb="226">
      <t>ショリ</t>
    </rPh>
    <rPh sb="226" eb="227">
      <t>ヒ</t>
    </rPh>
    <rPh sb="228" eb="230">
      <t>ゾウカ</t>
    </rPh>
    <rPh sb="234" eb="237">
      <t>ゼンネンド</t>
    </rPh>
    <rPh sb="248" eb="249">
      <t>ゲン</t>
    </rPh>
    <rPh sb="254" eb="256">
      <t>シセツ</t>
    </rPh>
    <rPh sb="257" eb="260">
      <t>ロウキュウカ</t>
    </rPh>
    <rPh sb="268" eb="271">
      <t>ケイカクテキ</t>
    </rPh>
    <rPh sb="272" eb="274">
      <t>シュウゼン</t>
    </rPh>
    <rPh sb="275" eb="278">
      <t>シヨウリョウ</t>
    </rPh>
    <rPh sb="279" eb="281">
      <t>ミナオ</t>
    </rPh>
    <rPh sb="283" eb="284">
      <t>オコナ</t>
    </rPh>
    <rPh sb="287" eb="290">
      <t>ケンゼンカ</t>
    </rPh>
    <rPh sb="291" eb="292">
      <t>ツト</t>
    </rPh>
    <rPh sb="297" eb="299">
      <t>オスイ</t>
    </rPh>
    <rPh sb="299" eb="301">
      <t>ショリ</t>
    </rPh>
    <rPh sb="301" eb="303">
      <t>ゲンカ</t>
    </rPh>
    <rPh sb="305" eb="306">
      <t>ゼン</t>
    </rPh>
    <rPh sb="306" eb="308">
      <t>ネンド</t>
    </rPh>
    <rPh sb="315" eb="316">
      <t>エン</t>
    </rPh>
    <rPh sb="316" eb="317">
      <t>ゾウ</t>
    </rPh>
    <rPh sb="322" eb="324">
      <t>コンゴ</t>
    </rPh>
    <rPh sb="325" eb="327">
      <t>イジ</t>
    </rPh>
    <rPh sb="327" eb="330">
      <t>カンリヒ</t>
    </rPh>
    <rPh sb="330" eb="331">
      <t>トウ</t>
    </rPh>
    <rPh sb="332" eb="334">
      <t>ケイヒ</t>
    </rPh>
    <rPh sb="335" eb="336">
      <t>フ</t>
    </rPh>
    <rPh sb="341" eb="343">
      <t>ヨソウ</t>
    </rPh>
    <rPh sb="349" eb="351">
      <t>ケイエイ</t>
    </rPh>
    <rPh sb="351" eb="353">
      <t>カイゼン</t>
    </rPh>
    <rPh sb="354" eb="355">
      <t>ツト</t>
    </rPh>
    <rPh sb="359" eb="361">
      <t>ヒツヨウ</t>
    </rPh>
    <rPh sb="367" eb="369">
      <t>シセツ</t>
    </rPh>
    <rPh sb="369" eb="371">
      <t>リヨウ</t>
    </rPh>
    <rPh sb="371" eb="372">
      <t>リツ</t>
    </rPh>
    <rPh sb="374" eb="377">
      <t>ゼンネンド</t>
    </rPh>
    <rPh sb="378" eb="379">
      <t>オナ</t>
    </rPh>
    <rPh sb="390" eb="392">
      <t>ルイジ</t>
    </rPh>
    <rPh sb="392" eb="394">
      <t>ダンタイ</t>
    </rPh>
    <rPh sb="397" eb="399">
      <t>ウワマワ</t>
    </rPh>
    <rPh sb="404" eb="406">
      <t>コンゴ</t>
    </rPh>
    <rPh sb="407" eb="408">
      <t>ミ</t>
    </rPh>
    <rPh sb="408" eb="410">
      <t>セツゾク</t>
    </rPh>
    <rPh sb="410" eb="411">
      <t>シャ</t>
    </rPh>
    <rPh sb="412" eb="413">
      <t>タイ</t>
    </rPh>
    <rPh sb="415" eb="418">
      <t>ゲスイドウ</t>
    </rPh>
    <rPh sb="418" eb="420">
      <t>セツゾク</t>
    </rPh>
    <rPh sb="421" eb="423">
      <t>フキュウ</t>
    </rPh>
    <rPh sb="424" eb="425">
      <t>ツト</t>
    </rPh>
    <rPh sb="432" eb="435">
      <t>スイセンカ</t>
    </rPh>
    <rPh sb="435" eb="436">
      <t>リツ</t>
    </rPh>
    <rPh sb="438" eb="440">
      <t>コンゴ</t>
    </rPh>
    <rPh sb="441" eb="442">
      <t>ミ</t>
    </rPh>
    <rPh sb="442" eb="444">
      <t>セツゾク</t>
    </rPh>
    <rPh sb="444" eb="445">
      <t>シャ</t>
    </rPh>
    <rPh sb="446" eb="447">
      <t>タイ</t>
    </rPh>
    <rPh sb="449" eb="452">
      <t>ゲスイドウ</t>
    </rPh>
    <rPh sb="452" eb="454">
      <t>セツゾク</t>
    </rPh>
    <rPh sb="455" eb="457">
      <t>フキュウ</t>
    </rPh>
    <rPh sb="458" eb="4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</si>
</sst>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6C-4A2C-AD2E-3FA4B6AFF5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D96C-4A2C-AD2E-3FA4B6AFF5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53.88</c:v>
                </c:pt>
                <c:pt idx="2">
                  <c:v>47.57</c:v>
                </c:pt>
                <c:pt idx="3">
                  <c:v>46.6</c:v>
                </c:pt>
                <c:pt idx="4">
                  <c:v>46.6</c:v>
                </c:pt>
              </c:numCache>
            </c:numRef>
          </c:val>
          <c:extLst>
            <c:ext xmlns:c16="http://schemas.microsoft.com/office/drawing/2014/chart" uri="{C3380CC4-5D6E-409C-BE32-E72D297353CC}">
              <c16:uniqueId val="{00000000-502B-4D0B-8485-7A78EEA754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502B-4D0B-8485-7A78EEA754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87.72</c:v>
                </c:pt>
                <c:pt idx="2">
                  <c:v>87.76</c:v>
                </c:pt>
                <c:pt idx="3">
                  <c:v>88.77</c:v>
                </c:pt>
                <c:pt idx="4">
                  <c:v>88.85</c:v>
                </c:pt>
              </c:numCache>
            </c:numRef>
          </c:val>
          <c:extLst>
            <c:ext xmlns:c16="http://schemas.microsoft.com/office/drawing/2014/chart" uri="{C3380CC4-5D6E-409C-BE32-E72D297353CC}">
              <c16:uniqueId val="{00000000-C757-40B6-B7CB-97B424C2ED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C757-40B6-B7CB-97B424C2ED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112.52</c:v>
                </c:pt>
                <c:pt idx="2">
                  <c:v>137.63999999999999</c:v>
                </c:pt>
                <c:pt idx="3">
                  <c:v>138.97</c:v>
                </c:pt>
                <c:pt idx="4">
                  <c:v>130.55000000000001</c:v>
                </c:pt>
              </c:numCache>
            </c:numRef>
          </c:val>
          <c:extLst>
            <c:ext xmlns:c16="http://schemas.microsoft.com/office/drawing/2014/chart" uri="{C3380CC4-5D6E-409C-BE32-E72D297353CC}">
              <c16:uniqueId val="{00000000-C0A4-49C6-A8EF-9B9BDDD599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C0A4-49C6-A8EF-9B9BDDD599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6.11</c:v>
                </c:pt>
                <c:pt idx="2">
                  <c:v>12.22</c:v>
                </c:pt>
                <c:pt idx="3">
                  <c:v>18.329999999999998</c:v>
                </c:pt>
                <c:pt idx="4">
                  <c:v>23.98</c:v>
                </c:pt>
              </c:numCache>
            </c:numRef>
          </c:val>
          <c:extLst>
            <c:ext xmlns:c16="http://schemas.microsoft.com/office/drawing/2014/chart" uri="{C3380CC4-5D6E-409C-BE32-E72D297353CC}">
              <c16:uniqueId val="{00000000-92E5-46D6-8737-76FAE1C005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92E5-46D6-8737-76FAE1C005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EB-4DBF-9745-91534951CC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9EB-4DBF-9745-91534951CC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691-45C9-87D9-193982DFDE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C691-45C9-87D9-193982DFDE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81.31</c:v>
                </c:pt>
                <c:pt idx="2">
                  <c:v>195.68</c:v>
                </c:pt>
                <c:pt idx="3">
                  <c:v>267.24</c:v>
                </c:pt>
                <c:pt idx="4">
                  <c:v>330.85</c:v>
                </c:pt>
              </c:numCache>
            </c:numRef>
          </c:val>
          <c:extLst>
            <c:ext xmlns:c16="http://schemas.microsoft.com/office/drawing/2014/chart" uri="{C3380CC4-5D6E-409C-BE32-E72D297353CC}">
              <c16:uniqueId val="{00000000-6C29-4FE9-8982-655DC19982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6C29-4FE9-8982-655DC19982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formatCode="#,##0.00;&quot;△&quot;#,##0.00;&quot;-&quot;">
                  <c:v>0.02</c:v>
                </c:pt>
              </c:numCache>
            </c:numRef>
          </c:val>
          <c:extLst>
            <c:ext xmlns:c16="http://schemas.microsoft.com/office/drawing/2014/chart" uri="{C3380CC4-5D6E-409C-BE32-E72D297353CC}">
              <c16:uniqueId val="{00000000-6F13-4504-B76E-919AD2A936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6F13-4504-B76E-919AD2A936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27.64</c:v>
                </c:pt>
                <c:pt idx="2">
                  <c:v>91.69</c:v>
                </c:pt>
                <c:pt idx="3">
                  <c:v>92.41</c:v>
                </c:pt>
                <c:pt idx="4">
                  <c:v>78.95</c:v>
                </c:pt>
              </c:numCache>
            </c:numRef>
          </c:val>
          <c:extLst>
            <c:ext xmlns:c16="http://schemas.microsoft.com/office/drawing/2014/chart" uri="{C3380CC4-5D6E-409C-BE32-E72D297353CC}">
              <c16:uniqueId val="{00000000-461A-4931-BF9B-1FD478D670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461A-4931-BF9B-1FD478D670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487.54</c:v>
                </c:pt>
                <c:pt idx="2">
                  <c:v>150</c:v>
                </c:pt>
                <c:pt idx="3">
                  <c:v>150</c:v>
                </c:pt>
                <c:pt idx="4">
                  <c:v>180.78</c:v>
                </c:pt>
              </c:numCache>
            </c:numRef>
          </c:val>
          <c:extLst>
            <c:ext xmlns:c16="http://schemas.microsoft.com/office/drawing/2014/chart" uri="{C3380CC4-5D6E-409C-BE32-E72D297353CC}">
              <c16:uniqueId val="{00000000-8EEF-4696-B68E-B098778FAE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8EEF-4696-B68E-B098778FAE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鹿児島県　いちき串木野市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自治体職員</v>
      </c>
      <c r="AE8" s="65"/>
      <c r="AF8" s="65"/>
      <c r="AG8" s="65"/>
      <c r="AH8" s="65"/>
      <c r="AI8" s="65"/>
      <c r="AJ8" s="65"/>
      <c r="AK8" s="3"/>
      <c r="AL8" s="44">
        <f>データ!S6</f>
        <v>26147</v>
      </c>
      <c r="AM8" s="44"/>
      <c r="AN8" s="44"/>
      <c r="AO8" s="44"/>
      <c r="AP8" s="44"/>
      <c r="AQ8" s="44"/>
      <c r="AR8" s="44"/>
      <c r="AS8" s="44"/>
      <c r="AT8" s="45">
        <f>データ!T6</f>
        <v>112.3</v>
      </c>
      <c r="AU8" s="45"/>
      <c r="AV8" s="45"/>
      <c r="AW8" s="45"/>
      <c r="AX8" s="45"/>
      <c r="AY8" s="45"/>
      <c r="AZ8" s="45"/>
      <c r="BA8" s="45"/>
      <c r="BB8" s="45">
        <f>データ!U6</f>
        <v>232.83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67.8</v>
      </c>
      <c r="J10" s="45"/>
      <c r="K10" s="45"/>
      <c r="L10" s="45"/>
      <c r="M10" s="45"/>
      <c r="N10" s="45"/>
      <c r="O10" s="45"/>
      <c r="P10" s="45">
        <f>データ!P6</f>
        <v>1.07</v>
      </c>
      <c r="Q10" s="45"/>
      <c r="R10" s="45"/>
      <c r="S10" s="45"/>
      <c r="T10" s="45"/>
      <c r="U10" s="45"/>
      <c r="V10" s="45"/>
      <c r="W10" s="45">
        <f>データ!Q6</f>
        <v>98.78</v>
      </c>
      <c r="X10" s="45"/>
      <c r="Y10" s="45"/>
      <c r="Z10" s="45"/>
      <c r="AA10" s="45"/>
      <c r="AB10" s="45"/>
      <c r="AC10" s="45"/>
      <c r="AD10" s="44">
        <f>データ!R6</f>
        <v>3265</v>
      </c>
      <c r="AE10" s="44"/>
      <c r="AF10" s="44"/>
      <c r="AG10" s="44"/>
      <c r="AH10" s="44"/>
      <c r="AI10" s="44"/>
      <c r="AJ10" s="44"/>
      <c r="AK10" s="2"/>
      <c r="AL10" s="44">
        <f>データ!V6</f>
        <v>278</v>
      </c>
      <c r="AM10" s="44"/>
      <c r="AN10" s="44"/>
      <c r="AO10" s="44"/>
      <c r="AP10" s="44"/>
      <c r="AQ10" s="44"/>
      <c r="AR10" s="44"/>
      <c r="AS10" s="44"/>
      <c r="AT10" s="45">
        <f>データ!W6</f>
        <v>0.37</v>
      </c>
      <c r="AU10" s="45"/>
      <c r="AV10" s="45"/>
      <c r="AW10" s="45"/>
      <c r="AX10" s="45"/>
      <c r="AY10" s="45"/>
      <c r="AZ10" s="45"/>
      <c r="BA10" s="45"/>
      <c r="BB10" s="45">
        <f>データ!X6</f>
        <v>751.35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FM9AjnCR7JEXGcWDAWUKTIWNcxc1f4F7ot1LeITONo5YtcGcSaAge+SCjD44nUn+L77gzBVFnA6SFG2yVThVkg==" saltValue="BbUgDRIy0VkuM7O3j09c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462195</v>
      </c>
      <c r="D6" s="19">
        <f t="shared" si="3"/>
        <v>46</v>
      </c>
      <c r="E6" s="19">
        <f t="shared" si="3"/>
        <v>17</v>
      </c>
      <c r="F6" s="19">
        <f t="shared" si="3"/>
        <v>6</v>
      </c>
      <c r="G6" s="19">
        <f t="shared" si="3"/>
        <v>0</v>
      </c>
      <c r="H6" s="19" t="str">
        <f t="shared" si="3"/>
        <v>鹿児島県　いちき串木野市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67.8</v>
      </c>
      <c r="P6" s="20">
        <f t="shared" si="3"/>
        <v>1.07</v>
      </c>
      <c r="Q6" s="20">
        <f t="shared" si="3"/>
        <v>98.78</v>
      </c>
      <c r="R6" s="20">
        <f t="shared" si="3"/>
        <v>3265</v>
      </c>
      <c r="S6" s="20">
        <f t="shared" si="3"/>
        <v>26147</v>
      </c>
      <c r="T6" s="20">
        <f t="shared" si="3"/>
        <v>112.3</v>
      </c>
      <c r="U6" s="20">
        <f t="shared" si="3"/>
        <v>232.83</v>
      </c>
      <c r="V6" s="20">
        <f t="shared" si="3"/>
        <v>278</v>
      </c>
      <c r="W6" s="20">
        <f t="shared" si="3"/>
        <v>0.37</v>
      </c>
      <c r="X6" s="20">
        <f t="shared" si="3"/>
        <v>751.35</v>
      </c>
      <c r="Y6" s="21" t="str">
        <f>IF(Y7="",NA(),Y7)</f>
        <v>-</v>
      </c>
      <c r="Z6" s="21">
        <f t="shared" ref="Z6:AH6" si="4">IF(Z7="",NA(),Z7)</f>
        <v>112.52</v>
      </c>
      <c r="AA6" s="21">
        <f t="shared" si="4"/>
        <v>137.63999999999999</v>
      </c>
      <c r="AB6" s="21">
        <f t="shared" si="4"/>
        <v>138.97</v>
      </c>
      <c r="AC6" s="21">
        <f t="shared" si="4"/>
        <v>130.55000000000001</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0">
        <f t="shared" ref="AK6:AS6" si="5">IF(AK7="",NA(),AK7)</f>
        <v>0</v>
      </c>
      <c r="AL6" s="20">
        <f t="shared" si="5"/>
        <v>0</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81.31</v>
      </c>
      <c r="AW6" s="21">
        <f t="shared" si="6"/>
        <v>195.68</v>
      </c>
      <c r="AX6" s="21">
        <f t="shared" si="6"/>
        <v>267.24</v>
      </c>
      <c r="AY6" s="21">
        <f t="shared" si="6"/>
        <v>330.85</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0">
        <f t="shared" ref="BG6:BO6" si="7">IF(BG7="",NA(),BG7)</f>
        <v>0</v>
      </c>
      <c r="BH6" s="20">
        <f t="shared" si="7"/>
        <v>0</v>
      </c>
      <c r="BI6" s="20">
        <f t="shared" si="7"/>
        <v>0</v>
      </c>
      <c r="BJ6" s="21">
        <f t="shared" si="7"/>
        <v>0.02</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27.64</v>
      </c>
      <c r="BS6" s="21">
        <f t="shared" si="8"/>
        <v>91.69</v>
      </c>
      <c r="BT6" s="21">
        <f t="shared" si="8"/>
        <v>92.41</v>
      </c>
      <c r="BU6" s="21">
        <f t="shared" si="8"/>
        <v>78.95</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487.54</v>
      </c>
      <c r="CD6" s="21">
        <f t="shared" si="9"/>
        <v>150</v>
      </c>
      <c r="CE6" s="21">
        <f t="shared" si="9"/>
        <v>150</v>
      </c>
      <c r="CF6" s="21">
        <f t="shared" si="9"/>
        <v>180.78</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53.88</v>
      </c>
      <c r="CO6" s="21">
        <f t="shared" si="10"/>
        <v>47.57</v>
      </c>
      <c r="CP6" s="21">
        <f t="shared" si="10"/>
        <v>46.6</v>
      </c>
      <c r="CQ6" s="21">
        <f t="shared" si="10"/>
        <v>46.6</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87.72</v>
      </c>
      <c r="CZ6" s="21">
        <f t="shared" si="11"/>
        <v>87.76</v>
      </c>
      <c r="DA6" s="21">
        <f t="shared" si="11"/>
        <v>88.77</v>
      </c>
      <c r="DB6" s="21">
        <f t="shared" si="11"/>
        <v>88.85</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6.11</v>
      </c>
      <c r="DK6" s="21">
        <f t="shared" si="12"/>
        <v>12.22</v>
      </c>
      <c r="DL6" s="21">
        <f t="shared" si="12"/>
        <v>18.329999999999998</v>
      </c>
      <c r="DM6" s="21">
        <f t="shared" si="12"/>
        <v>23.98</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2">
      <c r="A7" s="14"/>
      <c r="B7" s="23">
        <v>2023</v>
      </c>
      <c r="C7" s="23">
        <v>462195</v>
      </c>
      <c r="D7" s="23">
        <v>46</v>
      </c>
      <c r="E7" s="23">
        <v>17</v>
      </c>
      <c r="F7" s="23">
        <v>6</v>
      </c>
      <c r="G7" s="23">
        <v>0</v>
      </c>
      <c r="H7" s="23" t="s">
        <v>96</v>
      </c>
      <c r="I7" s="23" t="s">
        <v>97</v>
      </c>
      <c r="J7" s="23" t="s">
        <v>98</v>
      </c>
      <c r="K7" s="23" t="s">
        <v>99</v>
      </c>
      <c r="L7" s="23" t="s">
        <v>100</v>
      </c>
      <c r="M7" s="23" t="s">
        <v>101</v>
      </c>
      <c r="N7" s="24" t="s">
        <v>102</v>
      </c>
      <c r="O7" s="24">
        <v>67.8</v>
      </c>
      <c r="P7" s="24">
        <v>1.07</v>
      </c>
      <c r="Q7" s="24">
        <v>98.78</v>
      </c>
      <c r="R7" s="24">
        <v>3265</v>
      </c>
      <c r="S7" s="24">
        <v>26147</v>
      </c>
      <c r="T7" s="24">
        <v>112.3</v>
      </c>
      <c r="U7" s="24">
        <v>232.83</v>
      </c>
      <c r="V7" s="24">
        <v>278</v>
      </c>
      <c r="W7" s="24">
        <v>0.37</v>
      </c>
      <c r="X7" s="24">
        <v>751.35</v>
      </c>
      <c r="Y7" s="24" t="s">
        <v>102</v>
      </c>
      <c r="Z7" s="24">
        <v>112.52</v>
      </c>
      <c r="AA7" s="24">
        <v>137.63999999999999</v>
      </c>
      <c r="AB7" s="24">
        <v>138.97</v>
      </c>
      <c r="AC7" s="24">
        <v>130.55000000000001</v>
      </c>
      <c r="AD7" s="24" t="s">
        <v>102</v>
      </c>
      <c r="AE7" s="24">
        <v>101.18</v>
      </c>
      <c r="AF7" s="24">
        <v>99.89</v>
      </c>
      <c r="AG7" s="24">
        <v>104.12</v>
      </c>
      <c r="AH7" s="24">
        <v>105.98</v>
      </c>
      <c r="AI7" s="24">
        <v>102.33</v>
      </c>
      <c r="AJ7" s="24" t="s">
        <v>102</v>
      </c>
      <c r="AK7" s="24">
        <v>0</v>
      </c>
      <c r="AL7" s="24">
        <v>0</v>
      </c>
      <c r="AM7" s="24">
        <v>0</v>
      </c>
      <c r="AN7" s="24">
        <v>0</v>
      </c>
      <c r="AO7" s="24" t="s">
        <v>102</v>
      </c>
      <c r="AP7" s="24">
        <v>140.63</v>
      </c>
      <c r="AQ7" s="24">
        <v>163.84</v>
      </c>
      <c r="AR7" s="24">
        <v>176.46</v>
      </c>
      <c r="AS7" s="24">
        <v>181.51</v>
      </c>
      <c r="AT7" s="24">
        <v>114.08</v>
      </c>
      <c r="AU7" s="24" t="s">
        <v>102</v>
      </c>
      <c r="AV7" s="24">
        <v>81.31</v>
      </c>
      <c r="AW7" s="24">
        <v>195.68</v>
      </c>
      <c r="AX7" s="24">
        <v>267.24</v>
      </c>
      <c r="AY7" s="24">
        <v>330.85</v>
      </c>
      <c r="AZ7" s="24" t="s">
        <v>102</v>
      </c>
      <c r="BA7" s="24">
        <v>56.53</v>
      </c>
      <c r="BB7" s="24">
        <v>59.66</v>
      </c>
      <c r="BC7" s="24">
        <v>61.64</v>
      </c>
      <c r="BD7" s="24">
        <v>69.819999999999993</v>
      </c>
      <c r="BE7" s="24">
        <v>68.63</v>
      </c>
      <c r="BF7" s="24" t="s">
        <v>102</v>
      </c>
      <c r="BG7" s="24">
        <v>0</v>
      </c>
      <c r="BH7" s="24">
        <v>0</v>
      </c>
      <c r="BI7" s="24">
        <v>0</v>
      </c>
      <c r="BJ7" s="24">
        <v>0.02</v>
      </c>
      <c r="BK7" s="24" t="s">
        <v>102</v>
      </c>
      <c r="BL7" s="24">
        <v>1095.52</v>
      </c>
      <c r="BM7" s="24">
        <v>1056.55</v>
      </c>
      <c r="BN7" s="24">
        <v>1278.54</v>
      </c>
      <c r="BO7" s="24">
        <v>1149.7</v>
      </c>
      <c r="BP7" s="24">
        <v>1069.8900000000001</v>
      </c>
      <c r="BQ7" s="24" t="s">
        <v>102</v>
      </c>
      <c r="BR7" s="24">
        <v>27.64</v>
      </c>
      <c r="BS7" s="24">
        <v>91.69</v>
      </c>
      <c r="BT7" s="24">
        <v>92.41</v>
      </c>
      <c r="BU7" s="24">
        <v>78.95</v>
      </c>
      <c r="BV7" s="24" t="s">
        <v>102</v>
      </c>
      <c r="BW7" s="24">
        <v>39.64</v>
      </c>
      <c r="BX7" s="24">
        <v>40</v>
      </c>
      <c r="BY7" s="24">
        <v>38.74</v>
      </c>
      <c r="BZ7" s="24">
        <v>35.96</v>
      </c>
      <c r="CA7" s="24">
        <v>39.89</v>
      </c>
      <c r="CB7" s="24" t="s">
        <v>102</v>
      </c>
      <c r="CC7" s="24">
        <v>487.54</v>
      </c>
      <c r="CD7" s="24">
        <v>150</v>
      </c>
      <c r="CE7" s="24">
        <v>150</v>
      </c>
      <c r="CF7" s="24">
        <v>180.78</v>
      </c>
      <c r="CG7" s="24" t="s">
        <v>102</v>
      </c>
      <c r="CH7" s="24">
        <v>449.72</v>
      </c>
      <c r="CI7" s="24">
        <v>437.27</v>
      </c>
      <c r="CJ7" s="24">
        <v>456.72</v>
      </c>
      <c r="CK7" s="24">
        <v>481.96</v>
      </c>
      <c r="CL7" s="24">
        <v>426.52</v>
      </c>
      <c r="CM7" s="24" t="s">
        <v>102</v>
      </c>
      <c r="CN7" s="24">
        <v>53.88</v>
      </c>
      <c r="CO7" s="24">
        <v>47.57</v>
      </c>
      <c r="CP7" s="24">
        <v>46.6</v>
      </c>
      <c r="CQ7" s="24">
        <v>46.6</v>
      </c>
      <c r="CR7" s="24" t="s">
        <v>102</v>
      </c>
      <c r="CS7" s="24">
        <v>30.19</v>
      </c>
      <c r="CT7" s="24">
        <v>28.77</v>
      </c>
      <c r="CU7" s="24">
        <v>26.22</v>
      </c>
      <c r="CV7" s="24">
        <v>26.12</v>
      </c>
      <c r="CW7" s="24">
        <v>28.16</v>
      </c>
      <c r="CX7" s="24" t="s">
        <v>102</v>
      </c>
      <c r="CY7" s="24">
        <v>87.72</v>
      </c>
      <c r="CZ7" s="24">
        <v>87.76</v>
      </c>
      <c r="DA7" s="24">
        <v>88.77</v>
      </c>
      <c r="DB7" s="24">
        <v>88.85</v>
      </c>
      <c r="DC7" s="24" t="s">
        <v>102</v>
      </c>
      <c r="DD7" s="24">
        <v>79.09</v>
      </c>
      <c r="DE7" s="24">
        <v>78.900000000000006</v>
      </c>
      <c r="DF7" s="24">
        <v>78.03</v>
      </c>
      <c r="DG7" s="24">
        <v>78.55</v>
      </c>
      <c r="DH7" s="24">
        <v>80.73</v>
      </c>
      <c r="DI7" s="24" t="s">
        <v>102</v>
      </c>
      <c r="DJ7" s="24">
        <v>6.11</v>
      </c>
      <c r="DK7" s="24">
        <v>12.22</v>
      </c>
      <c r="DL7" s="24">
        <v>18.329999999999998</v>
      </c>
      <c r="DM7" s="24">
        <v>23.98</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2025-01-24T07:22:25Z</dcterms:created>
  <dcterms:modified xsi:type="dcterms:W3CDTF">2025-02-27T05:21:33Z</dcterms:modified>
  <cp:category/>
</cp:coreProperties>
</file>