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0 日置市（済）○\"/>
    </mc:Choice>
  </mc:AlternateContent>
  <xr:revisionPtr revIDLastSave="0" documentId="13_ncr:1_{EEF738C0-5B2F-44C0-BDDF-9D8700CA1873}" xr6:coauthVersionLast="36" xr6:coauthVersionMax="47" xr10:uidLastSave="{00000000-0000-0000-0000-000000000000}"/>
  <workbookProtection workbookAlgorithmName="SHA-512" workbookHashValue="mURyvGq493RoB3qmnoFV97LhdBg7FVHJgl7UWd9SX5MZiDUnGysh5mKe/NLLVWFljB+x7rLAZPhNEThhBd1L8Q==" workbookSaltValue="5pnUdDzxEn1cywaLiRhalg==" workbookSpinCount="100000" lockStructure="1"/>
  <bookViews>
    <workbookView xWindow="0" yWindow="0" windowWidth="19200" windowHeight="750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LJ54" i="4" s="1"/>
  <c r="CS7" i="5"/>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BR7" i="5"/>
  <c r="BQ7" i="5"/>
  <c r="BO7" i="5"/>
  <c r="BN7" i="5"/>
  <c r="BM7" i="5"/>
  <c r="BL7" i="5"/>
  <c r="BK7" i="5"/>
  <c r="BJ7" i="5"/>
  <c r="BI7" i="5"/>
  <c r="BH7" i="5"/>
  <c r="BG7" i="5"/>
  <c r="AF53" i="4" s="1"/>
  <c r="BF7" i="5"/>
  <c r="BD7" i="5"/>
  <c r="BC7" i="5"/>
  <c r="BB7" i="5"/>
  <c r="HV32" i="4" s="1"/>
  <c r="BA7" i="5"/>
  <c r="AZ7" i="5"/>
  <c r="AY7" i="5"/>
  <c r="AX7" i="5"/>
  <c r="AW7" i="5"/>
  <c r="HV31" i="4" s="1"/>
  <c r="AV7" i="5"/>
  <c r="AU7" i="5"/>
  <c r="AS7" i="5"/>
  <c r="FJ32" i="4" s="1"/>
  <c r="AR7" i="5"/>
  <c r="EV32" i="4" s="1"/>
  <c r="AQ7" i="5"/>
  <c r="AP7" i="5"/>
  <c r="AO7" i="5"/>
  <c r="DF32" i="4" s="1"/>
  <c r="AN7" i="5"/>
  <c r="AM7" i="5"/>
  <c r="AL7" i="5"/>
  <c r="AK7" i="5"/>
  <c r="AJ7" i="5"/>
  <c r="AH7" i="5"/>
  <c r="AG7" i="5"/>
  <c r="AF7" i="5"/>
  <c r="AE7" i="5"/>
  <c r="AF32" i="4" s="1"/>
  <c r="AD7" i="5"/>
  <c r="AC7" i="5"/>
  <c r="AB7" i="5"/>
  <c r="BH31" i="4" s="1"/>
  <c r="AA7" i="5"/>
  <c r="Z7" i="5"/>
  <c r="Y7" i="5"/>
  <c r="X7" i="5"/>
  <c r="LO10" i="4" s="1"/>
  <c r="W7" i="5"/>
  <c r="JV10" i="4" s="1"/>
  <c r="V7" i="5"/>
  <c r="U7" i="5"/>
  <c r="T7" i="5"/>
  <c r="JV8" i="4" s="1"/>
  <c r="S7" i="5"/>
  <c r="IC8" i="4" s="1"/>
  <c r="R7" i="5"/>
  <c r="Q7" i="5"/>
  <c r="P7" i="5"/>
  <c r="AQ10" i="4" s="1"/>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ML54" i="4"/>
  <c r="LX54" i="4"/>
  <c r="KV54" i="4"/>
  <c r="KH54" i="4"/>
  <c r="HV54" i="4"/>
  <c r="HH54" i="4"/>
  <c r="FJ54" i="4"/>
  <c r="EV54" i="4"/>
  <c r="EH54" i="4"/>
  <c r="DF54" i="4"/>
  <c r="BV54" i="4"/>
  <c r="BH54" i="4"/>
  <c r="AT54" i="4"/>
  <c r="AF54" i="4"/>
  <c r="R54" i="4"/>
  <c r="ML53" i="4"/>
  <c r="KV53" i="4"/>
  <c r="KH53" i="4"/>
  <c r="IJ53" i="4"/>
  <c r="HV53" i="4"/>
  <c r="HH53" i="4"/>
  <c r="FJ53" i="4"/>
  <c r="EV53" i="4"/>
  <c r="EH53" i="4"/>
  <c r="DT53" i="4"/>
  <c r="DF53" i="4"/>
  <c r="BV53" i="4"/>
  <c r="BH53" i="4"/>
  <c r="AT53" i="4"/>
  <c r="R53" i="4"/>
  <c r="IX32" i="4"/>
  <c r="IJ32" i="4"/>
  <c r="HH32" i="4"/>
  <c r="GT32" i="4"/>
  <c r="EH32" i="4"/>
  <c r="DT32" i="4"/>
  <c r="BV32" i="4"/>
  <c r="BH32" i="4"/>
  <c r="AT32" i="4"/>
  <c r="R32" i="4"/>
  <c r="IX31" i="4"/>
  <c r="IJ31" i="4"/>
  <c r="HH31" i="4"/>
  <c r="GT31" i="4"/>
  <c r="FJ31" i="4"/>
  <c r="EV31" i="4"/>
  <c r="EH31" i="4"/>
  <c r="DT31" i="4"/>
  <c r="DF31" i="4"/>
  <c r="BV31" i="4"/>
  <c r="AT31" i="4"/>
  <c r="AF31" i="4"/>
  <c r="R31" i="4"/>
  <c r="IC10" i="4"/>
  <c r="DU10" i="4"/>
  <c r="CF10" i="4"/>
  <c r="LO8" i="4"/>
  <c r="FJ8" i="4"/>
  <c r="DU8" i="4"/>
  <c r="B8" i="4"/>
  <c r="B6" i="4"/>
  <c r="IX52" i="4" l="1"/>
  <c r="BV76" i="4"/>
  <c r="FJ52" i="4"/>
  <c r="IX30" i="4"/>
  <c r="ML76" i="4"/>
  <c r="BV52" i="4"/>
  <c r="FJ30" i="4"/>
  <c r="IX76" i="4"/>
  <c r="ML52" i="4"/>
  <c r="BV30" i="4"/>
  <c r="D11" i="5"/>
  <c r="M88" i="4"/>
  <c r="C11" i="5"/>
  <c r="E11" i="5"/>
  <c r="B11" i="5"/>
  <c r="LJ76" i="4" l="1"/>
  <c r="AT52" i="4"/>
  <c r="EH30" i="4"/>
  <c r="HV76" i="4"/>
  <c r="LJ52" i="4"/>
  <c r="AT30" i="4"/>
  <c r="AT76" i="4"/>
  <c r="HV30" i="4"/>
  <c r="HV52" i="4"/>
  <c r="EH52" i="4"/>
  <c r="IJ76" i="4"/>
  <c r="LX52" i="4"/>
  <c r="BH30" i="4"/>
  <c r="IJ52" i="4"/>
  <c r="BH76" i="4"/>
  <c r="EV52" i="4"/>
  <c r="IJ30" i="4"/>
  <c r="LX76" i="4"/>
  <c r="BH52" i="4"/>
  <c r="EV30" i="4"/>
  <c r="AF76" i="4"/>
  <c r="DT52" i="4"/>
  <c r="HH30" i="4"/>
  <c r="KV76" i="4"/>
  <c r="AF52" i="4"/>
  <c r="DT30" i="4"/>
  <c r="HH76" i="4"/>
  <c r="KV52" i="4"/>
  <c r="AF30" i="4"/>
  <c r="HH52" i="4"/>
  <c r="GT52" i="4"/>
  <c r="R76" i="4"/>
  <c r="DF52" i="4"/>
  <c r="GT30" i="4"/>
  <c r="KH76" i="4"/>
  <c r="R52" i="4"/>
  <c r="DF30" i="4"/>
  <c r="GT76" i="4"/>
  <c r="KH52" i="4"/>
  <c r="R30" i="4"/>
</calcChain>
</file>

<file path=xl/sharedStrings.xml><?xml version="1.0" encoding="utf-8"?>
<sst xmlns="http://schemas.openxmlformats.org/spreadsheetml/2006/main" count="301" uniqueCount="135">
  <si>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</si>
  <si>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</si>
  <si>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</si>
  <si>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</si>
  <si>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</si>
  <si>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</si>
  <si>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</si>
  <si>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</si>
  <si>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</si>
  <si>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</si>
  <si>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</si>
  <si>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</si>
  <si>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</si>
  <si>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</si>
  <si>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</si>
  <si>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</si>
  <si>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</si>
  <si>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</si>
  <si>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</si>
  <si>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</si>
  <si>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</si>
  <si>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</si>
  <si>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</si>
  <si>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</si>
  <si>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</si>
  <si>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</si>
  <si>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</si>
  <si>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</si>
  <si>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</si>
  <si>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</si>
  <si>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</si>
  <si>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</si>
  <si>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</si>
  <si>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</si>
  <si>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</si>
  <si>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</si>
  <si>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</si>
  <si>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</si>
  <si>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</si>
  <si>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</si>
  <si>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</si>
  <si>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</si>
  <si>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</si>
  <si>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</si>
  <si>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</si>
  <si>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</si>
  <si>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</si>
  <si>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</si>
  <si>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</si>
  <si>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</si>
  <si>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</si>
  <si>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</si>
  <si>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</si>
  <si>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</si>
  <si>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</si>
  <si>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</si>
  <si>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</si>
  <si>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</si>
  <si>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</si>
  <si>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</si>
  <si>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</si>
  <si>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</si>
  <si>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</si>
  <si>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</si>
  <si>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</si>
  <si>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</si>
  <si>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</si>
  <si>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</si>
  <si>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</si>
  <si>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</si>
  <si>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</si>
  <si>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</si>
  <si>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</si>
  <si>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</si>
  <si>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</si>
  <si>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</si>
  <si>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</si>
  <si>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</si>
  <si>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</si>
  <si>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</si>
  <si>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</si>
  <si>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</si>
  <si>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</si>
  <si>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</si>
  <si>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</si>
  <si>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</si>
  <si>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</si>
  <si>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</si>
  <si>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</si>
  <si>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</si>
  <si>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</si>
  <si>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</si>
  <si>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</si>
  <si>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</si>
  <si>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</si>
  <si>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</si>
  <si>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</si>
  <si>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</si>
  <si>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</si>
  <si>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</si>
  <si>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</si>
  <si>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</si>
  <si>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</si>
  <si>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</si>
  <si>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</si>
  <si>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</si>
  <si>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</si>
  <si>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</si>
  <si>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</si>
  <si>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</si>
  <si>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</si>
  <si>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</si>
  <si>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</si>
  <si>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</si>
  <si>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</si>
  <si>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鹿児島県　日置市</t>
  </si>
  <si>
    <t>吹上砂丘荘</t>
  </si>
  <si>
    <t>法非適用</t>
  </si>
  <si>
    <t>観光施設事業</t>
  </si>
  <si>
    <t>休養宿泊施設</t>
  </si>
  <si>
    <t>Ａ２Ｂ２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</si>
  <si>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</si>
  <si>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</si>
  <si>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</si>
  <si>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</si>
  <si>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</si>
  <si>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</si>
  <si>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</si>
  <si>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</si>
  <si>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</si>
  <si>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</si>
  <si>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昭和45年に建築。その後増築された新館においても昭和60年築で、施設の経年劣化による維持経費の増加は顕著である。</t>
    <rPh sb="1" eb="3">
      <t>ショウワ</t>
    </rPh>
    <rPh sb="5" eb="6">
      <t>ネン</t>
    </rPh>
    <rPh sb="7" eb="9">
      <t>ケンチク</t>
    </rPh>
    <rPh sb="12" eb="13">
      <t>アト</t>
    </rPh>
    <rPh sb="13" eb="15">
      <t>ゾウチク</t>
    </rPh>
    <rPh sb="18" eb="20">
      <t>シンカン</t>
    </rPh>
    <rPh sb="25" eb="27">
      <t>ショウワ</t>
    </rPh>
    <rPh sb="29" eb="30">
      <t>ネン</t>
    </rPh>
    <rPh sb="30" eb="31">
      <t>チク</t>
    </rPh>
    <rPh sb="33" eb="35">
      <t>シセツ</t>
    </rPh>
    <rPh sb="36" eb="38">
      <t>ケイネン</t>
    </rPh>
    <rPh sb="38" eb="40">
      <t>レッカ</t>
    </rPh>
    <rPh sb="43" eb="45">
      <t>イジ</t>
    </rPh>
    <rPh sb="45" eb="47">
      <t>ケイヒ</t>
    </rPh>
    <rPh sb="48" eb="50">
      <t>ゾウカ</t>
    </rPh>
    <rPh sb="51" eb="53">
      <t>ケンチョ</t>
    </rPh>
    <phoneticPr fontId="5"/>
  </si>
  <si>
    <t>　当該施設は観光客もさることながら運動公園が隣接しているため、スポーツ合宿としての需要が高い。宿泊者数動向については、その合宿需要の低下の影響を受けていたが、新型コロナの感染症法上の分類引き下げに伴い需要が高まり、上昇となった。</t>
    <rPh sb="1" eb="3">
      <t>トウガイ</t>
    </rPh>
    <rPh sb="3" eb="5">
      <t>シセツ</t>
    </rPh>
    <rPh sb="6" eb="9">
      <t>カンコウキャク</t>
    </rPh>
    <rPh sb="17" eb="19">
      <t>ウンドウ</t>
    </rPh>
    <rPh sb="19" eb="21">
      <t>コウエン</t>
    </rPh>
    <rPh sb="22" eb="24">
      <t>リンセツ</t>
    </rPh>
    <rPh sb="35" eb="37">
      <t>ガッシュク</t>
    </rPh>
    <rPh sb="41" eb="43">
      <t>ジュヨウ</t>
    </rPh>
    <rPh sb="44" eb="45">
      <t>タカ</t>
    </rPh>
    <rPh sb="47" eb="49">
      <t>シュクハク</t>
    </rPh>
    <rPh sb="49" eb="50">
      <t>シャ</t>
    </rPh>
    <rPh sb="50" eb="51">
      <t>スウ</t>
    </rPh>
    <rPh sb="51" eb="53">
      <t>ドウコウ</t>
    </rPh>
    <rPh sb="61" eb="63">
      <t>ガッシュク</t>
    </rPh>
    <rPh sb="63" eb="65">
      <t>ジュヨウ</t>
    </rPh>
    <rPh sb="66" eb="68">
      <t>テイカ</t>
    </rPh>
    <rPh sb="69" eb="71">
      <t>エイキョウ</t>
    </rPh>
    <rPh sb="72" eb="73">
      <t>ウ</t>
    </rPh>
    <rPh sb="79" eb="81">
      <t>シンガタ</t>
    </rPh>
    <rPh sb="85" eb="89">
      <t>カンセンショウホウ</t>
    </rPh>
    <rPh sb="89" eb="90">
      <t>ジョウ</t>
    </rPh>
    <rPh sb="91" eb="93">
      <t>ブンルイ</t>
    </rPh>
    <rPh sb="93" eb="94">
      <t>ヒ</t>
    </rPh>
    <rPh sb="95" eb="96">
      <t>サ</t>
    </rPh>
    <rPh sb="98" eb="99">
      <t>トモナ</t>
    </rPh>
    <rPh sb="100" eb="102">
      <t>ジュヨウ</t>
    </rPh>
    <rPh sb="103" eb="104">
      <t>タカ</t>
    </rPh>
    <rPh sb="107" eb="109">
      <t>ジョウショウ</t>
    </rPh>
    <phoneticPr fontId="5"/>
  </si>
  <si>
    <t>　収益的収支比率は100%に近い状況が続いているが、これは、平成30年度に基金が底をついて以来、赤字分をそのまま一般会計からの繰入金により補填している状況にあるということである。また、令和２年度までは赤字額が年々増え、他会計補助金比率も増加傾向にあったが、令和３年度以降は経費削減及び売り上げ向上により他会計補助金比率は減少傾向にある。
　コロナ禍前に比べると、利用者数減少による「収益低下」と経年劣化による「維持経費増加」により、経営は困難な状況にある。
　令和５年度においては他会計補助金比率が全国平均を下回ったが、コロナ禍以降の需要低迷や施設の経年劣化が深刻な問題となっている。</t>
    <rPh sb="1" eb="4">
      <t>シュウエキテキ</t>
    </rPh>
    <rPh sb="4" eb="6">
      <t>シュウシ</t>
    </rPh>
    <rPh sb="6" eb="8">
      <t>ヒリツ</t>
    </rPh>
    <rPh sb="14" eb="15">
      <t>チカ</t>
    </rPh>
    <rPh sb="16" eb="18">
      <t>ジョウキョウ</t>
    </rPh>
    <rPh sb="19" eb="20">
      <t>ツヅ</t>
    </rPh>
    <rPh sb="30" eb="32">
      <t>ヘイセイ</t>
    </rPh>
    <rPh sb="34" eb="36">
      <t>ネンド</t>
    </rPh>
    <rPh sb="37" eb="39">
      <t>キキン</t>
    </rPh>
    <rPh sb="40" eb="41">
      <t>ソコ</t>
    </rPh>
    <rPh sb="45" eb="47">
      <t>イライ</t>
    </rPh>
    <rPh sb="48" eb="50">
      <t>アカジ</t>
    </rPh>
    <rPh sb="50" eb="51">
      <t>ブン</t>
    </rPh>
    <rPh sb="56" eb="58">
      <t>イッパン</t>
    </rPh>
    <rPh sb="58" eb="60">
      <t>カイケイ</t>
    </rPh>
    <rPh sb="63" eb="65">
      <t>クリイレ</t>
    </rPh>
    <rPh sb="65" eb="66">
      <t>キン</t>
    </rPh>
    <rPh sb="69" eb="71">
      <t>ホテン</t>
    </rPh>
    <rPh sb="75" eb="77">
      <t>ジョウキョウ</t>
    </rPh>
    <rPh sb="100" eb="102">
      <t>アカジ</t>
    </rPh>
    <rPh sb="102" eb="103">
      <t>ガク</t>
    </rPh>
    <rPh sb="104" eb="106">
      <t>ネンネン</t>
    </rPh>
    <rPh sb="106" eb="107">
      <t>フ</t>
    </rPh>
    <rPh sb="109" eb="110">
      <t>ホカ</t>
    </rPh>
    <rPh sb="110" eb="112">
      <t>カイケイ</t>
    </rPh>
    <rPh sb="112" eb="115">
      <t>ホジョキン</t>
    </rPh>
    <rPh sb="115" eb="117">
      <t>ヒリツ</t>
    </rPh>
    <rPh sb="118" eb="120">
      <t>ゾウカ</t>
    </rPh>
    <rPh sb="120" eb="122">
      <t>ケイコウ</t>
    </rPh>
    <rPh sb="128" eb="130">
      <t>レイワ</t>
    </rPh>
    <rPh sb="131" eb="133">
      <t>ネンド</t>
    </rPh>
    <rPh sb="133" eb="135">
      <t>イコウ</t>
    </rPh>
    <rPh sb="140" eb="141">
      <t>オヨ</t>
    </rPh>
    <rPh sb="142" eb="143">
      <t>ウ</t>
    </rPh>
    <rPh sb="144" eb="145">
      <t>ア</t>
    </rPh>
    <rPh sb="146" eb="148">
      <t>コウジョウ</t>
    </rPh>
    <rPh sb="160" eb="162">
      <t>ゲンショウ</t>
    </rPh>
    <rPh sb="162" eb="164">
      <t>ケイコウ</t>
    </rPh>
    <rPh sb="173" eb="174">
      <t>カ</t>
    </rPh>
    <rPh sb="174" eb="175">
      <t>マエ</t>
    </rPh>
    <rPh sb="176" eb="177">
      <t>クラ</t>
    </rPh>
    <rPh sb="181" eb="184">
      <t>リヨウシャ</t>
    </rPh>
    <rPh sb="184" eb="185">
      <t>スウ</t>
    </rPh>
    <rPh sb="185" eb="187">
      <t>ゲンショウ</t>
    </rPh>
    <rPh sb="191" eb="193">
      <t>シュウエキ</t>
    </rPh>
    <rPh sb="193" eb="195">
      <t>テイカ</t>
    </rPh>
    <rPh sb="197" eb="199">
      <t>ケイネン</t>
    </rPh>
    <rPh sb="199" eb="201">
      <t>レッカ</t>
    </rPh>
    <rPh sb="205" eb="207">
      <t>イジ</t>
    </rPh>
    <rPh sb="207" eb="209">
      <t>ケイヒ</t>
    </rPh>
    <rPh sb="209" eb="211">
      <t>ゾウカ</t>
    </rPh>
    <rPh sb="216" eb="218">
      <t>ケイエイ</t>
    </rPh>
    <rPh sb="219" eb="221">
      <t>コンナン</t>
    </rPh>
    <rPh sb="222" eb="224">
      <t>ジョウキョウ</t>
    </rPh>
    <rPh sb="230" eb="232">
      <t>レイワ</t>
    </rPh>
    <rPh sb="233" eb="235">
      <t>ネンド</t>
    </rPh>
    <rPh sb="240" eb="241">
      <t>ホカ</t>
    </rPh>
    <rPh sb="241" eb="243">
      <t>カイケイ</t>
    </rPh>
    <rPh sb="243" eb="245">
      <t>ホジョ</t>
    </rPh>
    <rPh sb="245" eb="246">
      <t>キン</t>
    </rPh>
    <rPh sb="246" eb="248">
      <t>ヒリツ</t>
    </rPh>
    <rPh sb="249" eb="251">
      <t>ゼンコク</t>
    </rPh>
    <rPh sb="251" eb="253">
      <t>ヘイキン</t>
    </rPh>
    <rPh sb="263" eb="264">
      <t>カ</t>
    </rPh>
    <rPh sb="264" eb="266">
      <t>イコウ</t>
    </rPh>
    <rPh sb="267" eb="269">
      <t>ジュヨウ</t>
    </rPh>
    <rPh sb="269" eb="271">
      <t>テイメイ</t>
    </rPh>
    <rPh sb="272" eb="274">
      <t>シセツ</t>
    </rPh>
    <rPh sb="275" eb="277">
      <t>ケイネン</t>
    </rPh>
    <rPh sb="277" eb="279">
      <t>レッカ</t>
    </rPh>
    <rPh sb="280" eb="282">
      <t>シンコク</t>
    </rPh>
    <rPh sb="283" eb="285">
      <t>モンダイ</t>
    </rPh>
    <phoneticPr fontId="5"/>
  </si>
  <si>
    <t>　前年度との比較では好転している部分も見受けられるが、施設経営が厳しい状況であることには変わりない。
　施設の老朽化や利用者ニーズの変化、利用形態等の課題を整理しながら、周辺環境を生かし、合宿利用に特化した他施設との差別化や、類似施設との経営統合や民間譲渡などを検討してきたが、人材確保が困難な状況、施設の老朽化及びこれまでの収支状況を踏まえ、令和７年３月31日をもって閉館（事業終了）することを令和６年３月に決定した。</t>
    <rPh sb="1" eb="3">
      <t>ゼンネン</t>
    </rPh>
    <rPh sb="3" eb="4">
      <t>ド</t>
    </rPh>
    <rPh sb="6" eb="8">
      <t>ヒカク</t>
    </rPh>
    <rPh sb="10" eb="12">
      <t>コウテン</t>
    </rPh>
    <rPh sb="16" eb="18">
      <t>ブブン</t>
    </rPh>
    <rPh sb="19" eb="21">
      <t>ミウ</t>
    </rPh>
    <rPh sb="27" eb="31">
      <t>シセツケイエイ</t>
    </rPh>
    <rPh sb="32" eb="33">
      <t>キビ</t>
    </rPh>
    <rPh sb="35" eb="37">
      <t>ジョウキョウ</t>
    </rPh>
    <rPh sb="44" eb="45">
      <t>カ</t>
    </rPh>
    <rPh sb="52" eb="54">
      <t>シセツ</t>
    </rPh>
    <rPh sb="55" eb="58">
      <t>ロウキュウカ</t>
    </rPh>
    <rPh sb="59" eb="62">
      <t>リヨウシャ</t>
    </rPh>
    <rPh sb="66" eb="68">
      <t>ヘンカ</t>
    </rPh>
    <rPh sb="69" eb="71">
      <t>リヨウ</t>
    </rPh>
    <rPh sb="71" eb="73">
      <t>ケイタイ</t>
    </rPh>
    <rPh sb="73" eb="74">
      <t>ナド</t>
    </rPh>
    <rPh sb="75" eb="77">
      <t>カダイ</t>
    </rPh>
    <rPh sb="78" eb="80">
      <t>セイリ</t>
    </rPh>
    <rPh sb="85" eb="87">
      <t>シュウヘン</t>
    </rPh>
    <rPh sb="87" eb="89">
      <t>カンキョウ</t>
    </rPh>
    <rPh sb="90" eb="91">
      <t>イ</t>
    </rPh>
    <rPh sb="94" eb="96">
      <t>ガッシュク</t>
    </rPh>
    <rPh sb="96" eb="98">
      <t>リヨウ</t>
    </rPh>
    <rPh sb="99" eb="101">
      <t>トッカ</t>
    </rPh>
    <rPh sb="103" eb="104">
      <t>タ</t>
    </rPh>
    <rPh sb="104" eb="106">
      <t>シセツ</t>
    </rPh>
    <rPh sb="108" eb="111">
      <t>サベツカ</t>
    </rPh>
    <rPh sb="113" eb="115">
      <t>ルイジ</t>
    </rPh>
    <rPh sb="115" eb="117">
      <t>シセツ</t>
    </rPh>
    <rPh sb="119" eb="121">
      <t>ケイエイ</t>
    </rPh>
    <rPh sb="121" eb="123">
      <t>トウゴウ</t>
    </rPh>
    <rPh sb="124" eb="126">
      <t>ミンカン</t>
    </rPh>
    <rPh sb="126" eb="128">
      <t>ジョウト</t>
    </rPh>
    <rPh sb="131" eb="133">
      <t>ケントウ</t>
    </rPh>
    <rPh sb="156" eb="157">
      <t>オヨ</t>
    </rPh>
    <rPh sb="172" eb="174">
      <t>レイワ</t>
    </rPh>
    <rPh sb="175" eb="176">
      <t>ネン</t>
    </rPh>
    <rPh sb="177" eb="178">
      <t>ガツ</t>
    </rPh>
    <rPh sb="180" eb="181">
      <t>ニチ</t>
    </rPh>
    <rPh sb="185" eb="187">
      <t>ヘイカン</t>
    </rPh>
    <rPh sb="188" eb="192">
      <t>ジギョウシュウリョウ</t>
    </rPh>
    <rPh sb="205" eb="207">
      <t>ケッテイ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</si>
</sst>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2385</c:v>
                </c:pt>
                <c:pt idx="1">
                  <c:v>3030649</c:v>
                </c:pt>
                <c:pt idx="2">
                  <c:v>471</c:v>
                </c:pt>
                <c:pt idx="3">
                  <c:v>4953</c:v>
                </c:pt>
                <c:pt idx="4">
                  <c:v>3734</c:v>
                </c:pt>
              </c:numCache>
            </c:numRef>
          </c:val>
          <c:extLst>
            <c:ext xmlns:c16="http://schemas.microsoft.com/office/drawing/2014/chart" uri="{C3380CC4-5D6E-409C-BE32-E72D297353CC}">
              <c16:uniqueId val="{00000000-B42F-4AD9-8A7A-A8647ECC920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12164</c:v>
                </c:pt>
                <c:pt idx="3">
                  <c:v>234734</c:v>
                </c:pt>
                <c:pt idx="4">
                  <c:v>209070</c:v>
                </c:pt>
              </c:numCache>
            </c:numRef>
          </c:val>
          <c:smooth val="0"/>
          <c:extLst>
            <c:ext xmlns:c16="http://schemas.microsoft.com/office/drawing/2014/chart" uri="{C3380CC4-5D6E-409C-BE32-E72D297353CC}">
              <c16:uniqueId val="{00000001-B42F-4AD9-8A7A-A8647ECC920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4240-45B7-AB98-11628720BE9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240-45B7-AB98-11628720BE9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3.5999999999999999E-3</c:v>
                </c:pt>
                <c:pt idx="1">
                  <c:v>4.3E-3</c:v>
                </c:pt>
                <c:pt idx="2">
                  <c:v>2.3999999999999998E-3</c:v>
                </c:pt>
                <c:pt idx="3">
                  <c:v>2.5000000000000001E-3</c:v>
                </c:pt>
                <c:pt idx="4">
                  <c:v>6.7000000000000002E-3</c:v>
                </c:pt>
              </c:numCache>
            </c:numRef>
          </c:val>
          <c:smooth val="0"/>
          <c:extLst>
            <c:ext xmlns:c16="http://schemas.microsoft.com/office/drawing/2014/chart" uri="{C3380CC4-5D6E-409C-BE32-E72D297353CC}">
              <c16:uniqueId val="{00000000-A496-4507-9ECC-A219B61FC11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1.2999999999999999E-3</c:v>
                </c:pt>
                <c:pt idx="1">
                  <c:v>8.9999999999999998E-4</c:v>
                </c:pt>
                <c:pt idx="2">
                  <c:v>8.9999999999999998E-4</c:v>
                </c:pt>
                <c:pt idx="3">
                  <c:v>1.1999999999999999E-3</c:v>
                </c:pt>
                <c:pt idx="4">
                  <c:v>1.2999999999999999E-3</c:v>
                </c:pt>
              </c:numCache>
            </c:numRef>
          </c:val>
          <c:smooth val="0"/>
          <c:extLst>
            <c:ext xmlns:c16="http://schemas.microsoft.com/office/drawing/2014/chart" uri="{C3380CC4-5D6E-409C-BE32-E72D297353CC}">
              <c16:uniqueId val="{00000001-A496-4507-9ECC-A219B61FC118}"/>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14</c:v>
                </c:pt>
                <c:pt idx="1">
                  <c:v>61.9</c:v>
                </c:pt>
                <c:pt idx="2">
                  <c:v>49.9</c:v>
                </c:pt>
                <c:pt idx="3">
                  <c:v>26.5</c:v>
                </c:pt>
                <c:pt idx="4">
                  <c:v>23.1</c:v>
                </c:pt>
              </c:numCache>
            </c:numRef>
          </c:val>
          <c:extLst>
            <c:ext xmlns:c16="http://schemas.microsoft.com/office/drawing/2014/chart" uri="{C3380CC4-5D6E-409C-BE32-E72D297353CC}">
              <c16:uniqueId val="{00000000-F032-4F25-91EB-1D012E0EE2C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21.4</c:v>
                </c:pt>
                <c:pt idx="3">
                  <c:v>14.1</c:v>
                </c:pt>
                <c:pt idx="4">
                  <c:v>33.200000000000003</c:v>
                </c:pt>
              </c:numCache>
            </c:numRef>
          </c:val>
          <c:smooth val="0"/>
          <c:extLst>
            <c:ext xmlns:c16="http://schemas.microsoft.com/office/drawing/2014/chart" uri="{C3380CC4-5D6E-409C-BE32-E72D297353CC}">
              <c16:uniqueId val="{00000001-F032-4F25-91EB-1D012E0EE2C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99.9</c:v>
                </c:pt>
                <c:pt idx="3">
                  <c:v>99.9</c:v>
                </c:pt>
                <c:pt idx="4">
                  <c:v>99.9</c:v>
                </c:pt>
              </c:numCache>
            </c:numRef>
          </c:val>
          <c:extLst>
            <c:ext xmlns:c16="http://schemas.microsoft.com/office/drawing/2014/chart" uri="{C3380CC4-5D6E-409C-BE32-E72D297353CC}">
              <c16:uniqueId val="{00000000-F63A-48F3-9514-14017C9FF93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77.2</c:v>
                </c:pt>
                <c:pt idx="3">
                  <c:v>159.1</c:v>
                </c:pt>
                <c:pt idx="4">
                  <c:v>178.6</c:v>
                </c:pt>
              </c:numCache>
            </c:numRef>
          </c:val>
          <c:smooth val="0"/>
          <c:extLst>
            <c:ext xmlns:c16="http://schemas.microsoft.com/office/drawing/2014/chart" uri="{C3380CC4-5D6E-409C-BE32-E72D297353CC}">
              <c16:uniqueId val="{00000001-F63A-48F3-9514-14017C9FF93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-25071</c:v>
                </c:pt>
                <c:pt idx="1">
                  <c:v>-75370</c:v>
                </c:pt>
                <c:pt idx="2">
                  <c:v>-56561</c:v>
                </c:pt>
                <c:pt idx="3">
                  <c:v>-37551</c:v>
                </c:pt>
                <c:pt idx="4">
                  <c:v>-38393</c:v>
                </c:pt>
              </c:numCache>
            </c:numRef>
          </c:val>
          <c:extLst>
            <c:ext xmlns:c16="http://schemas.microsoft.com/office/drawing/2014/chart" uri="{C3380CC4-5D6E-409C-BE32-E72D297353CC}">
              <c16:uniqueId val="{00000000-5599-4A45-8776-1D0699F05D6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-28874</c:v>
                </c:pt>
                <c:pt idx="3">
                  <c:v>-4869</c:v>
                </c:pt>
                <c:pt idx="4">
                  <c:v>-9793</c:v>
                </c:pt>
              </c:numCache>
            </c:numRef>
          </c:val>
          <c:smooth val="0"/>
          <c:extLst>
            <c:ext xmlns:c16="http://schemas.microsoft.com/office/drawing/2014/chart" uri="{C3380CC4-5D6E-409C-BE32-E72D297353CC}">
              <c16:uniqueId val="{00000001-5599-4A45-8776-1D0699F05D6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-16.399999999999999</c:v>
                </c:pt>
                <c:pt idx="1">
                  <c:v>-104.1</c:v>
                </c:pt>
                <c:pt idx="2">
                  <c:v>-93.5</c:v>
                </c:pt>
                <c:pt idx="3">
                  <c:v>-36.4</c:v>
                </c:pt>
                <c:pt idx="4">
                  <c:v>-27.5</c:v>
                </c:pt>
              </c:numCache>
            </c:numRef>
          </c:val>
          <c:extLst>
            <c:ext xmlns:c16="http://schemas.microsoft.com/office/drawing/2014/chart" uri="{C3380CC4-5D6E-409C-BE32-E72D297353CC}">
              <c16:uniqueId val="{00000000-4F58-4F3D-B1A1-72B95634930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-6.6</c:v>
                </c:pt>
                <c:pt idx="3">
                  <c:v>13.5</c:v>
                </c:pt>
                <c:pt idx="4">
                  <c:v>14.8</c:v>
                </c:pt>
              </c:numCache>
            </c:numRef>
          </c:val>
          <c:smooth val="0"/>
          <c:extLst>
            <c:ext xmlns:c16="http://schemas.microsoft.com/office/drawing/2014/chart" uri="{C3380CC4-5D6E-409C-BE32-E72D297353CC}">
              <c16:uniqueId val="{00000001-4F58-4F3D-B1A1-72B95634930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43.5</c:v>
                </c:pt>
                <c:pt idx="1">
                  <c:v>105.5</c:v>
                </c:pt>
                <c:pt idx="2">
                  <c:v>103.4</c:v>
                </c:pt>
                <c:pt idx="3">
                  <c:v>61.3</c:v>
                </c:pt>
                <c:pt idx="4">
                  <c:v>52.3</c:v>
                </c:pt>
              </c:numCache>
            </c:numRef>
          </c:val>
          <c:extLst>
            <c:ext xmlns:c16="http://schemas.microsoft.com/office/drawing/2014/chart" uri="{C3380CC4-5D6E-409C-BE32-E72D297353CC}">
              <c16:uniqueId val="{00000000-AF72-40D3-A3CB-CF3D0F0112D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52.3</c:v>
                </c:pt>
                <c:pt idx="3">
                  <c:v>27.7</c:v>
                </c:pt>
                <c:pt idx="4">
                  <c:v>81.599999999999994</c:v>
                </c:pt>
              </c:numCache>
            </c:numRef>
          </c:val>
          <c:smooth val="0"/>
          <c:extLst>
            <c:ext xmlns:c16="http://schemas.microsoft.com/office/drawing/2014/chart" uri="{C3380CC4-5D6E-409C-BE32-E72D297353CC}">
              <c16:uniqueId val="{00000001-AF72-40D3-A3CB-CF3D0F0112D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19.899999999999999</c:v>
                </c:pt>
                <c:pt idx="1">
                  <c:v>8.4</c:v>
                </c:pt>
                <c:pt idx="2">
                  <c:v>8.6</c:v>
                </c:pt>
                <c:pt idx="3">
                  <c:v>14.3</c:v>
                </c:pt>
                <c:pt idx="4">
                  <c:v>19.399999999999999</c:v>
                </c:pt>
              </c:numCache>
            </c:numRef>
          </c:val>
          <c:extLst>
            <c:ext xmlns:c16="http://schemas.microsoft.com/office/drawing/2014/chart" uri="{C3380CC4-5D6E-409C-BE32-E72D297353CC}">
              <c16:uniqueId val="{00000000-BCFA-4E62-A2B2-F3F3E557C33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18.399999999999999</c:v>
                </c:pt>
                <c:pt idx="3">
                  <c:v>26.2</c:v>
                </c:pt>
                <c:pt idx="4">
                  <c:v>24.1</c:v>
                </c:pt>
              </c:numCache>
            </c:numRef>
          </c:val>
          <c:smooth val="0"/>
          <c:extLst>
            <c:ext xmlns:c16="http://schemas.microsoft.com/office/drawing/2014/chart" uri="{C3380CC4-5D6E-409C-BE32-E72D297353CC}">
              <c16:uniqueId val="{00000001-BCFA-4E62-A2B2-F3F3E557C33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FF-4ED9-B5C2-4114AF12AD5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37.5</c:v>
                </c:pt>
                <c:pt idx="3">
                  <c:v>23.3</c:v>
                </c:pt>
                <c:pt idx="4">
                  <c:v>21.1</c:v>
                </c:pt>
              </c:numCache>
            </c:numRef>
          </c:val>
          <c:smooth val="0"/>
          <c:extLst>
            <c:ext xmlns:c16="http://schemas.microsoft.com/office/drawing/2014/chart" uri="{C3380CC4-5D6E-409C-BE32-E72D297353CC}">
              <c16:uniqueId val="{00000001-96FF-4ED9-B5C2-4114AF12AD5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A91A-4FC6-A7F1-E3FDBA5178E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91A-4FC6-A7F1-E3FDBA5178E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52" zoomScaleNormal="52"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2">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2">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9" t="str">
        <f>データ!H6&amp;"　"&amp;データ!I6</f>
        <v>鹿児島県日置市　吹上砂丘荘</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2</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3</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18" t="s">
        <v>4</v>
      </c>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t="s">
        <v>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8" t="s">
        <v>6</v>
      </c>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t="s">
        <v>7</v>
      </c>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t="s">
        <v>8</v>
      </c>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3"/>
      <c r="NI7" s="130" t="s">
        <v>9</v>
      </c>
      <c r="NJ7" s="131"/>
      <c r="NK7" s="131"/>
      <c r="NL7" s="131"/>
      <c r="NM7" s="131"/>
      <c r="NN7" s="131"/>
      <c r="NO7" s="131"/>
      <c r="NP7" s="131"/>
      <c r="NQ7" s="131"/>
      <c r="NR7" s="131"/>
      <c r="NS7" s="131"/>
      <c r="NT7" s="131"/>
      <c r="NU7" s="131"/>
      <c r="NV7" s="132"/>
    </row>
    <row r="8" spans="1:387" ht="18.75" customHeight="1" x14ac:dyDescent="0.2">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観光施設事業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休養宿泊施設</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94" t="str">
        <f>データ!M7</f>
        <v>Ａ２Ｂ２</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1">
        <f>データ!S7</f>
        <v>8438</v>
      </c>
      <c r="ID8" s="111"/>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94" t="str">
        <f>データ!T7</f>
        <v>無</v>
      </c>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112">
        <f>データ!U7</f>
        <v>0</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26" t="s">
        <v>10</v>
      </c>
      <c r="NJ8" s="127"/>
      <c r="NK8" s="113" t="s">
        <v>11</v>
      </c>
      <c r="NL8" s="113"/>
      <c r="NM8" s="113"/>
      <c r="NN8" s="113"/>
      <c r="NO8" s="113"/>
      <c r="NP8" s="113"/>
      <c r="NQ8" s="113"/>
      <c r="NR8" s="113"/>
      <c r="NS8" s="113"/>
      <c r="NT8" s="113"/>
      <c r="NU8" s="113"/>
      <c r="NV8" s="114"/>
    </row>
    <row r="9" spans="1:387" ht="18.75" customHeight="1" x14ac:dyDescent="0.2">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13</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14</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15</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8" t="s">
        <v>16</v>
      </c>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t="s">
        <v>17</v>
      </c>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t="s">
        <v>18</v>
      </c>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3"/>
      <c r="NI9" s="119" t="s">
        <v>19</v>
      </c>
      <c r="NJ9" s="120"/>
      <c r="NK9" s="121" t="s">
        <v>20</v>
      </c>
      <c r="NL9" s="121"/>
      <c r="NM9" s="121"/>
      <c r="NN9" s="121"/>
      <c r="NO9" s="121"/>
      <c r="NP9" s="121"/>
      <c r="NQ9" s="121"/>
      <c r="NR9" s="121"/>
      <c r="NS9" s="121"/>
      <c r="NT9" s="121"/>
      <c r="NU9" s="121"/>
      <c r="NV9" s="122"/>
    </row>
    <row r="10" spans="1:387" ht="18.75" customHeight="1" x14ac:dyDescent="0.2">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5" t="str">
        <f>データ!P7</f>
        <v>該当数値なし</v>
      </c>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7"/>
      <c r="CF10" s="108">
        <f>データ!Q7</f>
        <v>4610</v>
      </c>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10"/>
      <c r="DU10" s="111">
        <f>データ!R7</f>
        <v>145</v>
      </c>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94" t="str">
        <f>データ!V7</f>
        <v>無</v>
      </c>
      <c r="ID10" s="94"/>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112">
        <f>データ!W7</f>
        <v>74.400000000000006</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94" t="str">
        <f>データ!X7</f>
        <v>有</v>
      </c>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2"/>
      <c r="NI10" s="95" t="s">
        <v>21</v>
      </c>
      <c r="NJ10" s="96"/>
      <c r="NK10" s="97" t="s">
        <v>22</v>
      </c>
      <c r="NL10" s="97"/>
      <c r="NM10" s="97"/>
      <c r="NN10" s="97"/>
      <c r="NO10" s="97"/>
      <c r="NP10" s="97"/>
      <c r="NQ10" s="97"/>
      <c r="NR10" s="97"/>
      <c r="NS10" s="97"/>
      <c r="NT10" s="97"/>
      <c r="NU10" s="97"/>
      <c r="NV10" s="98"/>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9" t="s">
        <v>23</v>
      </c>
      <c r="NJ11" s="99"/>
      <c r="NK11" s="99"/>
      <c r="NL11" s="99"/>
      <c r="NM11" s="99"/>
      <c r="NN11" s="99"/>
      <c r="NO11" s="99"/>
      <c r="NP11" s="99"/>
      <c r="NQ11" s="99"/>
      <c r="NR11" s="99"/>
      <c r="NS11" s="99"/>
      <c r="NT11" s="99"/>
      <c r="NU11" s="99"/>
      <c r="NV11" s="99"/>
      <c r="NW11" s="99"/>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9"/>
      <c r="NJ12" s="99"/>
      <c r="NK12" s="99"/>
      <c r="NL12" s="99"/>
      <c r="NM12" s="99"/>
      <c r="NN12" s="99"/>
      <c r="NO12" s="99"/>
      <c r="NP12" s="99"/>
      <c r="NQ12" s="99"/>
      <c r="NR12" s="99"/>
      <c r="NS12" s="99"/>
      <c r="NT12" s="99"/>
      <c r="NU12" s="99"/>
      <c r="NV12" s="99"/>
      <c r="NW12" s="99"/>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0"/>
      <c r="NJ13" s="100"/>
      <c r="NK13" s="100"/>
      <c r="NL13" s="100"/>
      <c r="NM13" s="100"/>
      <c r="NN13" s="100"/>
      <c r="NO13" s="100"/>
      <c r="NP13" s="100"/>
      <c r="NQ13" s="100"/>
      <c r="NR13" s="100"/>
      <c r="NS13" s="100"/>
      <c r="NT13" s="100"/>
      <c r="NU13" s="100"/>
      <c r="NV13" s="100"/>
      <c r="NW13" s="100"/>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101"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102"/>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103"/>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104"/>
      <c r="NH15" s="2"/>
      <c r="NI15" s="88" t="s">
        <v>133</v>
      </c>
      <c r="NJ15" s="89"/>
      <c r="NK15" s="89"/>
      <c r="NL15" s="89"/>
      <c r="NM15" s="89"/>
      <c r="NN15" s="89"/>
      <c r="NO15" s="89"/>
      <c r="NP15" s="89"/>
      <c r="NQ15" s="89"/>
      <c r="NR15" s="89"/>
      <c r="NS15" s="89"/>
      <c r="NT15" s="89"/>
      <c r="NU15" s="89"/>
      <c r="NV15" s="89"/>
      <c r="NW15" s="90"/>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88"/>
      <c r="NJ16" s="89"/>
      <c r="NK16" s="89"/>
      <c r="NL16" s="89"/>
      <c r="NM16" s="89"/>
      <c r="NN16" s="89"/>
      <c r="NO16" s="89"/>
      <c r="NP16" s="89"/>
      <c r="NQ16" s="89"/>
      <c r="NR16" s="89"/>
      <c r="NS16" s="89"/>
      <c r="NT16" s="89"/>
      <c r="NU16" s="89"/>
      <c r="NV16" s="89"/>
      <c r="NW16" s="90"/>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88"/>
      <c r="NJ17" s="89"/>
      <c r="NK17" s="89"/>
      <c r="NL17" s="89"/>
      <c r="NM17" s="89"/>
      <c r="NN17" s="89"/>
      <c r="NO17" s="89"/>
      <c r="NP17" s="89"/>
      <c r="NQ17" s="89"/>
      <c r="NR17" s="89"/>
      <c r="NS17" s="89"/>
      <c r="NT17" s="89"/>
      <c r="NU17" s="89"/>
      <c r="NV17" s="89"/>
      <c r="NW17" s="90"/>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88"/>
      <c r="NJ18" s="89"/>
      <c r="NK18" s="89"/>
      <c r="NL18" s="89"/>
      <c r="NM18" s="89"/>
      <c r="NN18" s="89"/>
      <c r="NO18" s="89"/>
      <c r="NP18" s="89"/>
      <c r="NQ18" s="89"/>
      <c r="NR18" s="89"/>
      <c r="NS18" s="89"/>
      <c r="NT18" s="89"/>
      <c r="NU18" s="89"/>
      <c r="NV18" s="89"/>
      <c r="NW18" s="90"/>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88"/>
      <c r="NJ19" s="89"/>
      <c r="NK19" s="89"/>
      <c r="NL19" s="89"/>
      <c r="NM19" s="89"/>
      <c r="NN19" s="89"/>
      <c r="NO19" s="89"/>
      <c r="NP19" s="89"/>
      <c r="NQ19" s="89"/>
      <c r="NR19" s="89"/>
      <c r="NS19" s="89"/>
      <c r="NT19" s="89"/>
      <c r="NU19" s="89"/>
      <c r="NV19" s="89"/>
      <c r="NW19" s="90"/>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88"/>
      <c r="NJ20" s="89"/>
      <c r="NK20" s="89"/>
      <c r="NL20" s="89"/>
      <c r="NM20" s="89"/>
      <c r="NN20" s="89"/>
      <c r="NO20" s="89"/>
      <c r="NP20" s="89"/>
      <c r="NQ20" s="89"/>
      <c r="NR20" s="89"/>
      <c r="NS20" s="89"/>
      <c r="NT20" s="89"/>
      <c r="NU20" s="89"/>
      <c r="NV20" s="89"/>
      <c r="NW20" s="90"/>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88"/>
      <c r="NJ21" s="89"/>
      <c r="NK21" s="89"/>
      <c r="NL21" s="89"/>
      <c r="NM21" s="89"/>
      <c r="NN21" s="89"/>
      <c r="NO21" s="89"/>
      <c r="NP21" s="89"/>
      <c r="NQ21" s="89"/>
      <c r="NR21" s="89"/>
      <c r="NS21" s="89"/>
      <c r="NT21" s="89"/>
      <c r="NU21" s="89"/>
      <c r="NV21" s="89"/>
      <c r="NW21" s="90"/>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88"/>
      <c r="NJ22" s="89"/>
      <c r="NK22" s="89"/>
      <c r="NL22" s="89"/>
      <c r="NM22" s="89"/>
      <c r="NN22" s="89"/>
      <c r="NO22" s="89"/>
      <c r="NP22" s="89"/>
      <c r="NQ22" s="89"/>
      <c r="NR22" s="89"/>
      <c r="NS22" s="89"/>
      <c r="NT22" s="89"/>
      <c r="NU22" s="89"/>
      <c r="NV22" s="89"/>
      <c r="NW22" s="90"/>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88"/>
      <c r="NJ23" s="89"/>
      <c r="NK23" s="89"/>
      <c r="NL23" s="89"/>
      <c r="NM23" s="89"/>
      <c r="NN23" s="89"/>
      <c r="NO23" s="89"/>
      <c r="NP23" s="89"/>
      <c r="NQ23" s="89"/>
      <c r="NR23" s="89"/>
      <c r="NS23" s="89"/>
      <c r="NT23" s="89"/>
      <c r="NU23" s="89"/>
      <c r="NV23" s="89"/>
      <c r="NW23" s="90"/>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88"/>
      <c r="NJ24" s="89"/>
      <c r="NK24" s="89"/>
      <c r="NL24" s="89"/>
      <c r="NM24" s="89"/>
      <c r="NN24" s="89"/>
      <c r="NO24" s="89"/>
      <c r="NP24" s="89"/>
      <c r="NQ24" s="89"/>
      <c r="NR24" s="89"/>
      <c r="NS24" s="89"/>
      <c r="NT24" s="89"/>
      <c r="NU24" s="89"/>
      <c r="NV24" s="89"/>
      <c r="NW24" s="90"/>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88"/>
      <c r="NJ25" s="89"/>
      <c r="NK25" s="89"/>
      <c r="NL25" s="89"/>
      <c r="NM25" s="89"/>
      <c r="NN25" s="89"/>
      <c r="NO25" s="89"/>
      <c r="NP25" s="89"/>
      <c r="NQ25" s="89"/>
      <c r="NR25" s="89"/>
      <c r="NS25" s="89"/>
      <c r="NT25" s="89"/>
      <c r="NU25" s="89"/>
      <c r="NV25" s="89"/>
      <c r="NW25" s="90"/>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88"/>
      <c r="NJ26" s="89"/>
      <c r="NK26" s="89"/>
      <c r="NL26" s="89"/>
      <c r="NM26" s="89"/>
      <c r="NN26" s="89"/>
      <c r="NO26" s="89"/>
      <c r="NP26" s="89"/>
      <c r="NQ26" s="89"/>
      <c r="NR26" s="89"/>
      <c r="NS26" s="89"/>
      <c r="NT26" s="89"/>
      <c r="NU26" s="89"/>
      <c r="NV26" s="89"/>
      <c r="NW26" s="90"/>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88"/>
      <c r="NJ27" s="89"/>
      <c r="NK27" s="89"/>
      <c r="NL27" s="89"/>
      <c r="NM27" s="89"/>
      <c r="NN27" s="89"/>
      <c r="NO27" s="89"/>
      <c r="NP27" s="89"/>
      <c r="NQ27" s="89"/>
      <c r="NR27" s="89"/>
      <c r="NS27" s="89"/>
      <c r="NT27" s="89"/>
      <c r="NU27" s="89"/>
      <c r="NV27" s="89"/>
      <c r="NW27" s="90"/>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88"/>
      <c r="NJ28" s="89"/>
      <c r="NK28" s="89"/>
      <c r="NL28" s="89"/>
      <c r="NM28" s="89"/>
      <c r="NN28" s="89"/>
      <c r="NO28" s="89"/>
      <c r="NP28" s="89"/>
      <c r="NQ28" s="89"/>
      <c r="NR28" s="89"/>
      <c r="NS28" s="89"/>
      <c r="NT28" s="89"/>
      <c r="NU28" s="89"/>
      <c r="NV28" s="89"/>
      <c r="NW28" s="90"/>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88"/>
      <c r="NJ29" s="89"/>
      <c r="NK29" s="89"/>
      <c r="NL29" s="89"/>
      <c r="NM29" s="89"/>
      <c r="NN29" s="89"/>
      <c r="NO29" s="89"/>
      <c r="NP29" s="89"/>
      <c r="NQ29" s="89"/>
      <c r="NR29" s="89"/>
      <c r="NS29" s="89"/>
      <c r="NT29" s="89"/>
      <c r="NU29" s="89"/>
      <c r="NV29" s="89"/>
      <c r="NW29" s="90"/>
    </row>
    <row r="30" spans="1:387" ht="13.5" customHeight="1" x14ac:dyDescent="0.2">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91"/>
      <c r="NJ30" s="92"/>
      <c r="NK30" s="92"/>
      <c r="NL30" s="92"/>
      <c r="NM30" s="92"/>
      <c r="NN30" s="92"/>
      <c r="NO30" s="92"/>
      <c r="NP30" s="92"/>
      <c r="NQ30" s="92"/>
      <c r="NR30" s="92"/>
      <c r="NS30" s="92"/>
      <c r="NT30" s="92"/>
      <c r="NU30" s="92"/>
      <c r="NV30" s="92"/>
      <c r="NW30" s="93"/>
    </row>
    <row r="31" spans="1:387" ht="13.5" customHeight="1" x14ac:dyDescent="0.2">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99.9</v>
      </c>
      <c r="AU31" s="67"/>
      <c r="AV31" s="67"/>
      <c r="AW31" s="67"/>
      <c r="AX31" s="67"/>
      <c r="AY31" s="67"/>
      <c r="AZ31" s="67"/>
      <c r="BA31" s="67"/>
      <c r="BB31" s="67"/>
      <c r="BC31" s="67"/>
      <c r="BD31" s="67"/>
      <c r="BE31" s="67"/>
      <c r="BF31" s="67"/>
      <c r="BG31" s="67"/>
      <c r="BH31" s="67">
        <f>データ!AB7</f>
        <v>99.9</v>
      </c>
      <c r="BI31" s="67"/>
      <c r="BJ31" s="67"/>
      <c r="BK31" s="67"/>
      <c r="BL31" s="67"/>
      <c r="BM31" s="67"/>
      <c r="BN31" s="67"/>
      <c r="BO31" s="67"/>
      <c r="BP31" s="67"/>
      <c r="BQ31" s="67"/>
      <c r="BR31" s="67"/>
      <c r="BS31" s="67"/>
      <c r="BT31" s="67"/>
      <c r="BU31" s="67"/>
      <c r="BV31" s="67">
        <f>データ!AC7</f>
        <v>99.9</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14</v>
      </c>
      <c r="DG31" s="67"/>
      <c r="DH31" s="67"/>
      <c r="DI31" s="67"/>
      <c r="DJ31" s="67"/>
      <c r="DK31" s="67"/>
      <c r="DL31" s="67"/>
      <c r="DM31" s="67"/>
      <c r="DN31" s="67"/>
      <c r="DO31" s="67"/>
      <c r="DP31" s="67"/>
      <c r="DQ31" s="67"/>
      <c r="DR31" s="67"/>
      <c r="DS31" s="67"/>
      <c r="DT31" s="67">
        <f>データ!AK7</f>
        <v>61.9</v>
      </c>
      <c r="DU31" s="67"/>
      <c r="DV31" s="67"/>
      <c r="DW31" s="67"/>
      <c r="DX31" s="67"/>
      <c r="DY31" s="67"/>
      <c r="DZ31" s="67"/>
      <c r="EA31" s="67"/>
      <c r="EB31" s="67"/>
      <c r="EC31" s="67"/>
      <c r="ED31" s="67"/>
      <c r="EE31" s="67"/>
      <c r="EF31" s="67"/>
      <c r="EG31" s="67"/>
      <c r="EH31" s="67">
        <f>データ!AL7</f>
        <v>49.9</v>
      </c>
      <c r="EI31" s="67"/>
      <c r="EJ31" s="67"/>
      <c r="EK31" s="67"/>
      <c r="EL31" s="67"/>
      <c r="EM31" s="67"/>
      <c r="EN31" s="67"/>
      <c r="EO31" s="67"/>
      <c r="EP31" s="67"/>
      <c r="EQ31" s="67"/>
      <c r="ER31" s="67"/>
      <c r="ES31" s="67"/>
      <c r="ET31" s="67"/>
      <c r="EU31" s="67"/>
      <c r="EV31" s="67">
        <f>データ!AM7</f>
        <v>26.5</v>
      </c>
      <c r="EW31" s="67"/>
      <c r="EX31" s="67"/>
      <c r="EY31" s="67"/>
      <c r="EZ31" s="67"/>
      <c r="FA31" s="67"/>
      <c r="FB31" s="67"/>
      <c r="FC31" s="67"/>
      <c r="FD31" s="67"/>
      <c r="FE31" s="67"/>
      <c r="FF31" s="67"/>
      <c r="FG31" s="67"/>
      <c r="FH31" s="67"/>
      <c r="FI31" s="67"/>
      <c r="FJ31" s="67">
        <f>データ!AN7</f>
        <v>23.1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2385</v>
      </c>
      <c r="GU31" s="87"/>
      <c r="GV31" s="87"/>
      <c r="GW31" s="87"/>
      <c r="GX31" s="87"/>
      <c r="GY31" s="87"/>
      <c r="GZ31" s="87"/>
      <c r="HA31" s="87"/>
      <c r="HB31" s="87"/>
      <c r="HC31" s="87"/>
      <c r="HD31" s="87"/>
      <c r="HE31" s="87"/>
      <c r="HF31" s="87"/>
      <c r="HG31" s="87"/>
      <c r="HH31" s="87">
        <f>データ!AV7</f>
        <v>3030649</v>
      </c>
      <c r="HI31" s="87"/>
      <c r="HJ31" s="87"/>
      <c r="HK31" s="87"/>
      <c r="HL31" s="87"/>
      <c r="HM31" s="87"/>
      <c r="HN31" s="87"/>
      <c r="HO31" s="87"/>
      <c r="HP31" s="87"/>
      <c r="HQ31" s="87"/>
      <c r="HR31" s="87"/>
      <c r="HS31" s="87"/>
      <c r="HT31" s="87"/>
      <c r="HU31" s="87"/>
      <c r="HV31" s="87">
        <f>データ!AW7</f>
        <v>471</v>
      </c>
      <c r="HW31" s="87"/>
      <c r="HX31" s="87"/>
      <c r="HY31" s="87"/>
      <c r="HZ31" s="87"/>
      <c r="IA31" s="87"/>
      <c r="IB31" s="87"/>
      <c r="IC31" s="87"/>
      <c r="ID31" s="87"/>
      <c r="IE31" s="87"/>
      <c r="IF31" s="87"/>
      <c r="IG31" s="87"/>
      <c r="IH31" s="87"/>
      <c r="II31" s="87"/>
      <c r="IJ31" s="87">
        <f>データ!AX7</f>
        <v>4953</v>
      </c>
      <c r="IK31" s="87"/>
      <c r="IL31" s="87"/>
      <c r="IM31" s="87"/>
      <c r="IN31" s="87"/>
      <c r="IO31" s="87"/>
      <c r="IP31" s="87"/>
      <c r="IQ31" s="87"/>
      <c r="IR31" s="87"/>
      <c r="IS31" s="87"/>
      <c r="IT31" s="87"/>
      <c r="IU31" s="87"/>
      <c r="IV31" s="87"/>
      <c r="IW31" s="87"/>
      <c r="IX31" s="87">
        <f>データ!AY7</f>
        <v>3734</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125.6</v>
      </c>
      <c r="S32" s="67"/>
      <c r="T32" s="67"/>
      <c r="U32" s="67"/>
      <c r="V32" s="67"/>
      <c r="W32" s="67"/>
      <c r="X32" s="67"/>
      <c r="Y32" s="67"/>
      <c r="Z32" s="67"/>
      <c r="AA32" s="67"/>
      <c r="AB32" s="67"/>
      <c r="AC32" s="67"/>
      <c r="AD32" s="67"/>
      <c r="AE32" s="67"/>
      <c r="AF32" s="67">
        <f>データ!AE7</f>
        <v>83.9</v>
      </c>
      <c r="AG32" s="67"/>
      <c r="AH32" s="67"/>
      <c r="AI32" s="67"/>
      <c r="AJ32" s="67"/>
      <c r="AK32" s="67"/>
      <c r="AL32" s="67"/>
      <c r="AM32" s="67"/>
      <c r="AN32" s="67"/>
      <c r="AO32" s="67"/>
      <c r="AP32" s="67"/>
      <c r="AQ32" s="67"/>
      <c r="AR32" s="67"/>
      <c r="AS32" s="67"/>
      <c r="AT32" s="67">
        <f>データ!AF7</f>
        <v>77.2</v>
      </c>
      <c r="AU32" s="67"/>
      <c r="AV32" s="67"/>
      <c r="AW32" s="67"/>
      <c r="AX32" s="67"/>
      <c r="AY32" s="67"/>
      <c r="AZ32" s="67"/>
      <c r="BA32" s="67"/>
      <c r="BB32" s="67"/>
      <c r="BC32" s="67"/>
      <c r="BD32" s="67"/>
      <c r="BE32" s="67"/>
      <c r="BF32" s="67"/>
      <c r="BG32" s="67"/>
      <c r="BH32" s="67">
        <f>データ!AG7</f>
        <v>159.1</v>
      </c>
      <c r="BI32" s="67"/>
      <c r="BJ32" s="67"/>
      <c r="BK32" s="67"/>
      <c r="BL32" s="67"/>
      <c r="BM32" s="67"/>
      <c r="BN32" s="67"/>
      <c r="BO32" s="67"/>
      <c r="BP32" s="67"/>
      <c r="BQ32" s="67"/>
      <c r="BR32" s="67"/>
      <c r="BS32" s="67"/>
      <c r="BT32" s="67"/>
      <c r="BU32" s="67"/>
      <c r="BV32" s="67">
        <f>データ!AH7</f>
        <v>178.6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39.9</v>
      </c>
      <c r="DU32" s="67"/>
      <c r="DV32" s="67"/>
      <c r="DW32" s="67"/>
      <c r="DX32" s="67"/>
      <c r="DY32" s="67"/>
      <c r="DZ32" s="67"/>
      <c r="EA32" s="67"/>
      <c r="EB32" s="67"/>
      <c r="EC32" s="67"/>
      <c r="ED32" s="67"/>
      <c r="EE32" s="67"/>
      <c r="EF32" s="67"/>
      <c r="EG32" s="67"/>
      <c r="EH32" s="67">
        <f>データ!AQ7</f>
        <v>21.4</v>
      </c>
      <c r="EI32" s="67"/>
      <c r="EJ32" s="67"/>
      <c r="EK32" s="67"/>
      <c r="EL32" s="67"/>
      <c r="EM32" s="67"/>
      <c r="EN32" s="67"/>
      <c r="EO32" s="67"/>
      <c r="EP32" s="67"/>
      <c r="EQ32" s="67"/>
      <c r="ER32" s="67"/>
      <c r="ES32" s="67"/>
      <c r="ET32" s="67"/>
      <c r="EU32" s="67"/>
      <c r="EV32" s="67">
        <f>データ!AR7</f>
        <v>14.1</v>
      </c>
      <c r="EW32" s="67"/>
      <c r="EX32" s="67"/>
      <c r="EY32" s="67"/>
      <c r="EZ32" s="67"/>
      <c r="FA32" s="67"/>
      <c r="FB32" s="67"/>
      <c r="FC32" s="67"/>
      <c r="FD32" s="67"/>
      <c r="FE32" s="67"/>
      <c r="FF32" s="67"/>
      <c r="FG32" s="67"/>
      <c r="FH32" s="67"/>
      <c r="FI32" s="67"/>
      <c r="FJ32" s="67">
        <f>データ!AS7</f>
        <v>33.200000000000003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706</v>
      </c>
      <c r="GU32" s="87"/>
      <c r="GV32" s="87"/>
      <c r="GW32" s="87"/>
      <c r="GX32" s="87"/>
      <c r="GY32" s="87"/>
      <c r="GZ32" s="87"/>
      <c r="HA32" s="87"/>
      <c r="HB32" s="87"/>
      <c r="HC32" s="87"/>
      <c r="HD32" s="87"/>
      <c r="HE32" s="87"/>
      <c r="HF32" s="87"/>
      <c r="HG32" s="87"/>
      <c r="HH32" s="87">
        <f>データ!BA7</f>
        <v>16253</v>
      </c>
      <c r="HI32" s="87"/>
      <c r="HJ32" s="87"/>
      <c r="HK32" s="87"/>
      <c r="HL32" s="87"/>
      <c r="HM32" s="87"/>
      <c r="HN32" s="87"/>
      <c r="HO32" s="87"/>
      <c r="HP32" s="87"/>
      <c r="HQ32" s="87"/>
      <c r="HR32" s="87"/>
      <c r="HS32" s="87"/>
      <c r="HT32" s="87"/>
      <c r="HU32" s="87"/>
      <c r="HV32" s="87">
        <f>データ!BB7</f>
        <v>12164</v>
      </c>
      <c r="HW32" s="87"/>
      <c r="HX32" s="87"/>
      <c r="HY32" s="87"/>
      <c r="HZ32" s="87"/>
      <c r="IA32" s="87"/>
      <c r="IB32" s="87"/>
      <c r="IC32" s="87"/>
      <c r="ID32" s="87"/>
      <c r="IE32" s="87"/>
      <c r="IF32" s="87"/>
      <c r="IG32" s="87"/>
      <c r="IH32" s="87"/>
      <c r="II32" s="87"/>
      <c r="IJ32" s="87">
        <f>データ!BC7</f>
        <v>234734</v>
      </c>
      <c r="IK32" s="87"/>
      <c r="IL32" s="87"/>
      <c r="IM32" s="87"/>
      <c r="IN32" s="87"/>
      <c r="IO32" s="87"/>
      <c r="IP32" s="87"/>
      <c r="IQ32" s="87"/>
      <c r="IR32" s="87"/>
      <c r="IS32" s="87"/>
      <c r="IT32" s="87"/>
      <c r="IU32" s="87"/>
      <c r="IV32" s="87"/>
      <c r="IW32" s="87"/>
      <c r="IX32" s="87">
        <f>データ!BD7</f>
        <v>209070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88" t="s">
        <v>131</v>
      </c>
      <c r="NJ32" s="89"/>
      <c r="NK32" s="89"/>
      <c r="NL32" s="89"/>
      <c r="NM32" s="89"/>
      <c r="NN32" s="89"/>
      <c r="NO32" s="89"/>
      <c r="NP32" s="89"/>
      <c r="NQ32" s="89"/>
      <c r="NR32" s="89"/>
      <c r="NS32" s="89"/>
      <c r="NT32" s="89"/>
      <c r="NU32" s="89"/>
      <c r="NV32" s="89"/>
      <c r="NW32" s="90"/>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88"/>
      <c r="NJ33" s="89"/>
      <c r="NK33" s="89"/>
      <c r="NL33" s="89"/>
      <c r="NM33" s="89"/>
      <c r="NN33" s="89"/>
      <c r="NO33" s="89"/>
      <c r="NP33" s="89"/>
      <c r="NQ33" s="89"/>
      <c r="NR33" s="89"/>
      <c r="NS33" s="89"/>
      <c r="NT33" s="89"/>
      <c r="NU33" s="89"/>
      <c r="NV33" s="89"/>
      <c r="NW33" s="90"/>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88"/>
      <c r="NJ34" s="89"/>
      <c r="NK34" s="89"/>
      <c r="NL34" s="89"/>
      <c r="NM34" s="89"/>
      <c r="NN34" s="89"/>
      <c r="NO34" s="89"/>
      <c r="NP34" s="89"/>
      <c r="NQ34" s="89"/>
      <c r="NR34" s="89"/>
      <c r="NS34" s="89"/>
      <c r="NT34" s="89"/>
      <c r="NU34" s="89"/>
      <c r="NV34" s="89"/>
      <c r="NW34" s="90"/>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88"/>
      <c r="NJ35" s="89"/>
      <c r="NK35" s="89"/>
      <c r="NL35" s="89"/>
      <c r="NM35" s="89"/>
      <c r="NN35" s="89"/>
      <c r="NO35" s="89"/>
      <c r="NP35" s="89"/>
      <c r="NQ35" s="89"/>
      <c r="NR35" s="89"/>
      <c r="NS35" s="89"/>
      <c r="NT35" s="89"/>
      <c r="NU35" s="89"/>
      <c r="NV35" s="89"/>
      <c r="NW35" s="90"/>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88"/>
      <c r="NJ36" s="89"/>
      <c r="NK36" s="89"/>
      <c r="NL36" s="89"/>
      <c r="NM36" s="89"/>
      <c r="NN36" s="89"/>
      <c r="NO36" s="89"/>
      <c r="NP36" s="89"/>
      <c r="NQ36" s="89"/>
      <c r="NR36" s="89"/>
      <c r="NS36" s="89"/>
      <c r="NT36" s="89"/>
      <c r="NU36" s="89"/>
      <c r="NV36" s="89"/>
      <c r="NW36" s="90"/>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88"/>
      <c r="NJ37" s="89"/>
      <c r="NK37" s="89"/>
      <c r="NL37" s="89"/>
      <c r="NM37" s="89"/>
      <c r="NN37" s="89"/>
      <c r="NO37" s="89"/>
      <c r="NP37" s="89"/>
      <c r="NQ37" s="89"/>
      <c r="NR37" s="89"/>
      <c r="NS37" s="89"/>
      <c r="NT37" s="89"/>
      <c r="NU37" s="89"/>
      <c r="NV37" s="89"/>
      <c r="NW37" s="90"/>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88"/>
      <c r="NJ38" s="89"/>
      <c r="NK38" s="89"/>
      <c r="NL38" s="89"/>
      <c r="NM38" s="89"/>
      <c r="NN38" s="89"/>
      <c r="NO38" s="89"/>
      <c r="NP38" s="89"/>
      <c r="NQ38" s="89"/>
      <c r="NR38" s="89"/>
      <c r="NS38" s="89"/>
      <c r="NT38" s="89"/>
      <c r="NU38" s="89"/>
      <c r="NV38" s="89"/>
      <c r="NW38" s="90"/>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88"/>
      <c r="NJ39" s="89"/>
      <c r="NK39" s="89"/>
      <c r="NL39" s="89"/>
      <c r="NM39" s="89"/>
      <c r="NN39" s="89"/>
      <c r="NO39" s="89"/>
      <c r="NP39" s="89"/>
      <c r="NQ39" s="89"/>
      <c r="NR39" s="89"/>
      <c r="NS39" s="89"/>
      <c r="NT39" s="89"/>
      <c r="NU39" s="89"/>
      <c r="NV39" s="89"/>
      <c r="NW39" s="90"/>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88"/>
      <c r="NJ40" s="89"/>
      <c r="NK40" s="89"/>
      <c r="NL40" s="89"/>
      <c r="NM40" s="89"/>
      <c r="NN40" s="89"/>
      <c r="NO40" s="89"/>
      <c r="NP40" s="89"/>
      <c r="NQ40" s="89"/>
      <c r="NR40" s="89"/>
      <c r="NS40" s="89"/>
      <c r="NT40" s="89"/>
      <c r="NU40" s="89"/>
      <c r="NV40" s="89"/>
      <c r="NW40" s="90"/>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88"/>
      <c r="NJ41" s="89"/>
      <c r="NK41" s="89"/>
      <c r="NL41" s="89"/>
      <c r="NM41" s="89"/>
      <c r="NN41" s="89"/>
      <c r="NO41" s="89"/>
      <c r="NP41" s="89"/>
      <c r="NQ41" s="89"/>
      <c r="NR41" s="89"/>
      <c r="NS41" s="89"/>
      <c r="NT41" s="89"/>
      <c r="NU41" s="89"/>
      <c r="NV41" s="89"/>
      <c r="NW41" s="90"/>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88"/>
      <c r="NJ42" s="89"/>
      <c r="NK42" s="89"/>
      <c r="NL42" s="89"/>
      <c r="NM42" s="89"/>
      <c r="NN42" s="89"/>
      <c r="NO42" s="89"/>
      <c r="NP42" s="89"/>
      <c r="NQ42" s="89"/>
      <c r="NR42" s="89"/>
      <c r="NS42" s="89"/>
      <c r="NT42" s="89"/>
      <c r="NU42" s="89"/>
      <c r="NV42" s="89"/>
      <c r="NW42" s="90"/>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88"/>
      <c r="NJ43" s="89"/>
      <c r="NK43" s="89"/>
      <c r="NL43" s="89"/>
      <c r="NM43" s="89"/>
      <c r="NN43" s="89"/>
      <c r="NO43" s="89"/>
      <c r="NP43" s="89"/>
      <c r="NQ43" s="89"/>
      <c r="NR43" s="89"/>
      <c r="NS43" s="89"/>
      <c r="NT43" s="89"/>
      <c r="NU43" s="89"/>
      <c r="NV43" s="89"/>
      <c r="NW43" s="90"/>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88"/>
      <c r="NJ44" s="89"/>
      <c r="NK44" s="89"/>
      <c r="NL44" s="89"/>
      <c r="NM44" s="89"/>
      <c r="NN44" s="89"/>
      <c r="NO44" s="89"/>
      <c r="NP44" s="89"/>
      <c r="NQ44" s="89"/>
      <c r="NR44" s="89"/>
      <c r="NS44" s="89"/>
      <c r="NT44" s="89"/>
      <c r="NU44" s="89"/>
      <c r="NV44" s="89"/>
      <c r="NW44" s="90"/>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88"/>
      <c r="NJ45" s="89"/>
      <c r="NK45" s="89"/>
      <c r="NL45" s="89"/>
      <c r="NM45" s="89"/>
      <c r="NN45" s="89"/>
      <c r="NO45" s="89"/>
      <c r="NP45" s="89"/>
      <c r="NQ45" s="89"/>
      <c r="NR45" s="89"/>
      <c r="NS45" s="89"/>
      <c r="NT45" s="89"/>
      <c r="NU45" s="89"/>
      <c r="NV45" s="89"/>
      <c r="NW45" s="90"/>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88"/>
      <c r="NJ46" s="89"/>
      <c r="NK46" s="89"/>
      <c r="NL46" s="89"/>
      <c r="NM46" s="89"/>
      <c r="NN46" s="89"/>
      <c r="NO46" s="89"/>
      <c r="NP46" s="89"/>
      <c r="NQ46" s="89"/>
      <c r="NR46" s="89"/>
      <c r="NS46" s="89"/>
      <c r="NT46" s="89"/>
      <c r="NU46" s="89"/>
      <c r="NV46" s="89"/>
      <c r="NW46" s="90"/>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91"/>
      <c r="NJ47" s="92"/>
      <c r="NK47" s="92"/>
      <c r="NL47" s="92"/>
      <c r="NM47" s="92"/>
      <c r="NN47" s="92"/>
      <c r="NO47" s="92"/>
      <c r="NP47" s="92"/>
      <c r="NQ47" s="92"/>
      <c r="NR47" s="92"/>
      <c r="NS47" s="92"/>
      <c r="NT47" s="92"/>
      <c r="NU47" s="92"/>
      <c r="NV47" s="92"/>
      <c r="NW47" s="93"/>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88" t="s">
        <v>132</v>
      </c>
      <c r="NJ49" s="89"/>
      <c r="NK49" s="89"/>
      <c r="NL49" s="89"/>
      <c r="NM49" s="89"/>
      <c r="NN49" s="89"/>
      <c r="NO49" s="89"/>
      <c r="NP49" s="89"/>
      <c r="NQ49" s="89"/>
      <c r="NR49" s="89"/>
      <c r="NS49" s="89"/>
      <c r="NT49" s="89"/>
      <c r="NU49" s="89"/>
      <c r="NV49" s="89"/>
      <c r="NW49" s="90"/>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88"/>
      <c r="NJ50" s="89"/>
      <c r="NK50" s="89"/>
      <c r="NL50" s="89"/>
      <c r="NM50" s="89"/>
      <c r="NN50" s="89"/>
      <c r="NO50" s="89"/>
      <c r="NP50" s="89"/>
      <c r="NQ50" s="89"/>
      <c r="NR50" s="89"/>
      <c r="NS50" s="89"/>
      <c r="NT50" s="89"/>
      <c r="NU50" s="89"/>
      <c r="NV50" s="89"/>
      <c r="NW50" s="90"/>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88"/>
      <c r="NJ51" s="89"/>
      <c r="NK51" s="89"/>
      <c r="NL51" s="89"/>
      <c r="NM51" s="89"/>
      <c r="NN51" s="89"/>
      <c r="NO51" s="89"/>
      <c r="NP51" s="89"/>
      <c r="NQ51" s="89"/>
      <c r="NR51" s="89"/>
      <c r="NS51" s="89"/>
      <c r="NT51" s="89"/>
      <c r="NU51" s="89"/>
      <c r="NV51" s="89"/>
      <c r="NW51" s="90"/>
    </row>
    <row r="52" spans="1:387" ht="13.5" customHeight="1" x14ac:dyDescent="0.2">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88"/>
      <c r="NJ52" s="89"/>
      <c r="NK52" s="89"/>
      <c r="NL52" s="89"/>
      <c r="NM52" s="89"/>
      <c r="NN52" s="89"/>
      <c r="NO52" s="89"/>
      <c r="NP52" s="89"/>
      <c r="NQ52" s="89"/>
      <c r="NR52" s="89"/>
      <c r="NS52" s="89"/>
      <c r="NT52" s="89"/>
      <c r="NU52" s="89"/>
      <c r="NV52" s="89"/>
      <c r="NW52" s="90"/>
    </row>
    <row r="53" spans="1:387" ht="13.5" customHeight="1" x14ac:dyDescent="0.2">
      <c r="A53" s="2"/>
      <c r="B53" s="9"/>
      <c r="C53" s="2"/>
      <c r="D53" s="2"/>
      <c r="E53" s="2"/>
      <c r="F53" s="2"/>
      <c r="I53" s="69" t="s">
        <v>27</v>
      </c>
      <c r="J53" s="69"/>
      <c r="K53" s="69"/>
      <c r="L53" s="69"/>
      <c r="M53" s="69"/>
      <c r="N53" s="69"/>
      <c r="O53" s="69"/>
      <c r="P53" s="69"/>
      <c r="Q53" s="69"/>
      <c r="R53" s="67">
        <f>データ!BF7</f>
        <v>19.899999999999999</v>
      </c>
      <c r="S53" s="67"/>
      <c r="T53" s="67"/>
      <c r="U53" s="67"/>
      <c r="V53" s="67"/>
      <c r="W53" s="67"/>
      <c r="X53" s="67"/>
      <c r="Y53" s="67"/>
      <c r="Z53" s="67"/>
      <c r="AA53" s="67"/>
      <c r="AB53" s="67"/>
      <c r="AC53" s="67"/>
      <c r="AD53" s="67"/>
      <c r="AE53" s="67"/>
      <c r="AF53" s="67">
        <f>データ!BG7</f>
        <v>8.4</v>
      </c>
      <c r="AG53" s="67"/>
      <c r="AH53" s="67"/>
      <c r="AI53" s="67"/>
      <c r="AJ53" s="67"/>
      <c r="AK53" s="67"/>
      <c r="AL53" s="67"/>
      <c r="AM53" s="67"/>
      <c r="AN53" s="67"/>
      <c r="AO53" s="67"/>
      <c r="AP53" s="67"/>
      <c r="AQ53" s="67"/>
      <c r="AR53" s="67"/>
      <c r="AS53" s="67"/>
      <c r="AT53" s="67">
        <f>データ!BH7</f>
        <v>8.6</v>
      </c>
      <c r="AU53" s="67"/>
      <c r="AV53" s="67"/>
      <c r="AW53" s="67"/>
      <c r="AX53" s="67"/>
      <c r="AY53" s="67"/>
      <c r="AZ53" s="67"/>
      <c r="BA53" s="67"/>
      <c r="BB53" s="67"/>
      <c r="BC53" s="67"/>
      <c r="BD53" s="67"/>
      <c r="BE53" s="67"/>
      <c r="BF53" s="67"/>
      <c r="BG53" s="67"/>
      <c r="BH53" s="67">
        <f>データ!BI7</f>
        <v>14.3</v>
      </c>
      <c r="BI53" s="67"/>
      <c r="BJ53" s="67"/>
      <c r="BK53" s="67"/>
      <c r="BL53" s="67"/>
      <c r="BM53" s="67"/>
      <c r="BN53" s="67"/>
      <c r="BO53" s="67"/>
      <c r="BP53" s="67"/>
      <c r="BQ53" s="67"/>
      <c r="BR53" s="67"/>
      <c r="BS53" s="67"/>
      <c r="BT53" s="67"/>
      <c r="BU53" s="67"/>
      <c r="BV53" s="67">
        <f>データ!BJ7</f>
        <v>19.399999999999999</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43.5</v>
      </c>
      <c r="DG53" s="67"/>
      <c r="DH53" s="67"/>
      <c r="DI53" s="67"/>
      <c r="DJ53" s="67"/>
      <c r="DK53" s="67"/>
      <c r="DL53" s="67"/>
      <c r="DM53" s="67"/>
      <c r="DN53" s="67"/>
      <c r="DO53" s="67"/>
      <c r="DP53" s="67"/>
      <c r="DQ53" s="67"/>
      <c r="DR53" s="67"/>
      <c r="DS53" s="67"/>
      <c r="DT53" s="67">
        <f>データ!BR7</f>
        <v>105.5</v>
      </c>
      <c r="DU53" s="67"/>
      <c r="DV53" s="67"/>
      <c r="DW53" s="67"/>
      <c r="DX53" s="67"/>
      <c r="DY53" s="67"/>
      <c r="DZ53" s="67"/>
      <c r="EA53" s="67"/>
      <c r="EB53" s="67"/>
      <c r="EC53" s="67"/>
      <c r="ED53" s="67"/>
      <c r="EE53" s="67"/>
      <c r="EF53" s="67"/>
      <c r="EG53" s="67"/>
      <c r="EH53" s="67">
        <f>データ!BS7</f>
        <v>103.4</v>
      </c>
      <c r="EI53" s="67"/>
      <c r="EJ53" s="67"/>
      <c r="EK53" s="67"/>
      <c r="EL53" s="67"/>
      <c r="EM53" s="67"/>
      <c r="EN53" s="67"/>
      <c r="EO53" s="67"/>
      <c r="EP53" s="67"/>
      <c r="EQ53" s="67"/>
      <c r="ER53" s="67"/>
      <c r="ES53" s="67"/>
      <c r="ET53" s="67"/>
      <c r="EU53" s="67"/>
      <c r="EV53" s="67">
        <f>データ!BT7</f>
        <v>61.3</v>
      </c>
      <c r="EW53" s="67"/>
      <c r="EX53" s="67"/>
      <c r="EY53" s="67"/>
      <c r="EZ53" s="67"/>
      <c r="FA53" s="67"/>
      <c r="FB53" s="67"/>
      <c r="FC53" s="67"/>
      <c r="FD53" s="67"/>
      <c r="FE53" s="67"/>
      <c r="FF53" s="67"/>
      <c r="FG53" s="67"/>
      <c r="FH53" s="67"/>
      <c r="FI53" s="67"/>
      <c r="FJ53" s="67">
        <f>データ!BU7</f>
        <v>52.3</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-16.399999999999999</v>
      </c>
      <c r="GU53" s="67"/>
      <c r="GV53" s="67"/>
      <c r="GW53" s="67"/>
      <c r="GX53" s="67"/>
      <c r="GY53" s="67"/>
      <c r="GZ53" s="67"/>
      <c r="HA53" s="67"/>
      <c r="HB53" s="67"/>
      <c r="HC53" s="67"/>
      <c r="HD53" s="67"/>
      <c r="HE53" s="67"/>
      <c r="HF53" s="67"/>
      <c r="HG53" s="67"/>
      <c r="HH53" s="67">
        <f>データ!CC7</f>
        <v>-104.1</v>
      </c>
      <c r="HI53" s="67"/>
      <c r="HJ53" s="67"/>
      <c r="HK53" s="67"/>
      <c r="HL53" s="67"/>
      <c r="HM53" s="67"/>
      <c r="HN53" s="67"/>
      <c r="HO53" s="67"/>
      <c r="HP53" s="67"/>
      <c r="HQ53" s="67"/>
      <c r="HR53" s="67"/>
      <c r="HS53" s="67"/>
      <c r="HT53" s="67"/>
      <c r="HU53" s="67"/>
      <c r="HV53" s="67">
        <f>データ!CD7</f>
        <v>-93.5</v>
      </c>
      <c r="HW53" s="67"/>
      <c r="HX53" s="67"/>
      <c r="HY53" s="67"/>
      <c r="HZ53" s="67"/>
      <c r="IA53" s="67"/>
      <c r="IB53" s="67"/>
      <c r="IC53" s="67"/>
      <c r="ID53" s="67"/>
      <c r="IE53" s="67"/>
      <c r="IF53" s="67"/>
      <c r="IG53" s="67"/>
      <c r="IH53" s="67"/>
      <c r="II53" s="67"/>
      <c r="IJ53" s="67">
        <f>データ!CE7</f>
        <v>-36.4</v>
      </c>
      <c r="IK53" s="67"/>
      <c r="IL53" s="67"/>
      <c r="IM53" s="67"/>
      <c r="IN53" s="67"/>
      <c r="IO53" s="67"/>
      <c r="IP53" s="67"/>
      <c r="IQ53" s="67"/>
      <c r="IR53" s="67"/>
      <c r="IS53" s="67"/>
      <c r="IT53" s="67"/>
      <c r="IU53" s="67"/>
      <c r="IV53" s="67"/>
      <c r="IW53" s="67"/>
      <c r="IX53" s="67">
        <f>データ!CF7</f>
        <v>-27.5</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-25071</v>
      </c>
      <c r="KI53" s="87"/>
      <c r="KJ53" s="87"/>
      <c r="KK53" s="87"/>
      <c r="KL53" s="87"/>
      <c r="KM53" s="87"/>
      <c r="KN53" s="87"/>
      <c r="KO53" s="87"/>
      <c r="KP53" s="87"/>
      <c r="KQ53" s="87"/>
      <c r="KR53" s="87"/>
      <c r="KS53" s="87"/>
      <c r="KT53" s="87"/>
      <c r="KU53" s="87"/>
      <c r="KV53" s="87">
        <f>データ!CN7</f>
        <v>-75370</v>
      </c>
      <c r="KW53" s="87"/>
      <c r="KX53" s="87"/>
      <c r="KY53" s="87"/>
      <c r="KZ53" s="87"/>
      <c r="LA53" s="87"/>
      <c r="LB53" s="87"/>
      <c r="LC53" s="87"/>
      <c r="LD53" s="87"/>
      <c r="LE53" s="87"/>
      <c r="LF53" s="87"/>
      <c r="LG53" s="87"/>
      <c r="LH53" s="87"/>
      <c r="LI53" s="87"/>
      <c r="LJ53" s="87">
        <f>データ!CO7</f>
        <v>-56561</v>
      </c>
      <c r="LK53" s="87"/>
      <c r="LL53" s="87"/>
      <c r="LM53" s="87"/>
      <c r="LN53" s="87"/>
      <c r="LO53" s="87"/>
      <c r="LP53" s="87"/>
      <c r="LQ53" s="87"/>
      <c r="LR53" s="87"/>
      <c r="LS53" s="87"/>
      <c r="LT53" s="87"/>
      <c r="LU53" s="87"/>
      <c r="LV53" s="87"/>
      <c r="LW53" s="87"/>
      <c r="LX53" s="87">
        <f>データ!CP7</f>
        <v>-37551</v>
      </c>
      <c r="LY53" s="87"/>
      <c r="LZ53" s="87"/>
      <c r="MA53" s="87"/>
      <c r="MB53" s="87"/>
      <c r="MC53" s="87"/>
      <c r="MD53" s="87"/>
      <c r="ME53" s="87"/>
      <c r="MF53" s="87"/>
      <c r="MG53" s="87"/>
      <c r="MH53" s="87"/>
      <c r="MI53" s="87"/>
      <c r="MJ53" s="87"/>
      <c r="MK53" s="87"/>
      <c r="ML53" s="87">
        <f>データ!CQ7</f>
        <v>-38393</v>
      </c>
      <c r="MM53" s="87"/>
      <c r="MN53" s="87"/>
      <c r="MO53" s="87"/>
      <c r="MP53" s="87"/>
      <c r="MQ53" s="87"/>
      <c r="MR53" s="87"/>
      <c r="MS53" s="87"/>
      <c r="MT53" s="87"/>
      <c r="MU53" s="87"/>
      <c r="MV53" s="87"/>
      <c r="MW53" s="87"/>
      <c r="MX53" s="87"/>
      <c r="MY53" s="87"/>
      <c r="MZ53" s="2"/>
      <c r="NA53" s="2"/>
      <c r="NB53" s="2"/>
      <c r="NC53" s="2"/>
      <c r="ND53" s="2"/>
      <c r="NE53" s="2"/>
      <c r="NF53" s="2"/>
      <c r="NG53" s="10"/>
      <c r="NH53" s="2"/>
      <c r="NI53" s="88"/>
      <c r="NJ53" s="89"/>
      <c r="NK53" s="89"/>
      <c r="NL53" s="89"/>
      <c r="NM53" s="89"/>
      <c r="NN53" s="89"/>
      <c r="NO53" s="89"/>
      <c r="NP53" s="89"/>
      <c r="NQ53" s="89"/>
      <c r="NR53" s="89"/>
      <c r="NS53" s="89"/>
      <c r="NT53" s="89"/>
      <c r="NU53" s="89"/>
      <c r="NV53" s="89"/>
      <c r="NW53" s="90"/>
    </row>
    <row r="54" spans="1:387" ht="13.5" customHeight="1" x14ac:dyDescent="0.2">
      <c r="A54" s="2"/>
      <c r="B54" s="9"/>
      <c r="C54" s="2"/>
      <c r="D54" s="2"/>
      <c r="E54" s="2"/>
      <c r="F54" s="2"/>
      <c r="G54" s="2"/>
      <c r="H54" s="2"/>
      <c r="I54" s="69" t="s">
        <v>29</v>
      </c>
      <c r="J54" s="69"/>
      <c r="K54" s="69"/>
      <c r="L54" s="69"/>
      <c r="M54" s="69"/>
      <c r="N54" s="69"/>
      <c r="O54" s="69"/>
      <c r="P54" s="69"/>
      <c r="Q54" s="69"/>
      <c r="R54" s="67">
        <f>データ!BK7</f>
        <v>28</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18.399999999999999</v>
      </c>
      <c r="AU54" s="67"/>
      <c r="AV54" s="67"/>
      <c r="AW54" s="67"/>
      <c r="AX54" s="67"/>
      <c r="AY54" s="67"/>
      <c r="AZ54" s="67"/>
      <c r="BA54" s="67"/>
      <c r="BB54" s="67"/>
      <c r="BC54" s="67"/>
      <c r="BD54" s="67"/>
      <c r="BE54" s="67"/>
      <c r="BF54" s="67"/>
      <c r="BG54" s="67"/>
      <c r="BH54" s="67">
        <f>データ!BN7</f>
        <v>26.2</v>
      </c>
      <c r="BI54" s="67"/>
      <c r="BJ54" s="67"/>
      <c r="BK54" s="67"/>
      <c r="BL54" s="67"/>
      <c r="BM54" s="67"/>
      <c r="BN54" s="67"/>
      <c r="BO54" s="67"/>
      <c r="BP54" s="67"/>
      <c r="BQ54" s="67"/>
      <c r="BR54" s="67"/>
      <c r="BS54" s="67"/>
      <c r="BT54" s="67"/>
      <c r="BU54" s="67"/>
      <c r="BV54" s="67">
        <f>データ!BO7</f>
        <v>24.1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27.8</v>
      </c>
      <c r="DG54" s="67"/>
      <c r="DH54" s="67"/>
      <c r="DI54" s="67"/>
      <c r="DJ54" s="67"/>
      <c r="DK54" s="67"/>
      <c r="DL54" s="67"/>
      <c r="DM54" s="67"/>
      <c r="DN54" s="67"/>
      <c r="DO54" s="67"/>
      <c r="DP54" s="67"/>
      <c r="DQ54" s="67"/>
      <c r="DR54" s="67"/>
      <c r="DS54" s="67"/>
      <c r="DT54" s="67">
        <f>データ!BW7</f>
        <v>78.5</v>
      </c>
      <c r="DU54" s="67"/>
      <c r="DV54" s="67"/>
      <c r="DW54" s="67"/>
      <c r="DX54" s="67"/>
      <c r="DY54" s="67"/>
      <c r="DZ54" s="67"/>
      <c r="EA54" s="67"/>
      <c r="EB54" s="67"/>
      <c r="EC54" s="67"/>
      <c r="ED54" s="67"/>
      <c r="EE54" s="67"/>
      <c r="EF54" s="67"/>
      <c r="EG54" s="67"/>
      <c r="EH54" s="67">
        <f>データ!BX7</f>
        <v>52.3</v>
      </c>
      <c r="EI54" s="67"/>
      <c r="EJ54" s="67"/>
      <c r="EK54" s="67"/>
      <c r="EL54" s="67"/>
      <c r="EM54" s="67"/>
      <c r="EN54" s="67"/>
      <c r="EO54" s="67"/>
      <c r="EP54" s="67"/>
      <c r="EQ54" s="67"/>
      <c r="ER54" s="67"/>
      <c r="ES54" s="67"/>
      <c r="ET54" s="67"/>
      <c r="EU54" s="67"/>
      <c r="EV54" s="67">
        <f>データ!BY7</f>
        <v>27.7</v>
      </c>
      <c r="EW54" s="67"/>
      <c r="EX54" s="67"/>
      <c r="EY54" s="67"/>
      <c r="EZ54" s="67"/>
      <c r="FA54" s="67"/>
      <c r="FB54" s="67"/>
      <c r="FC54" s="67"/>
      <c r="FD54" s="67"/>
      <c r="FE54" s="67"/>
      <c r="FF54" s="67"/>
      <c r="FG54" s="67"/>
      <c r="FH54" s="67"/>
      <c r="FI54" s="67"/>
      <c r="FJ54" s="67">
        <f>データ!BZ7</f>
        <v>81.599999999999994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15.9</v>
      </c>
      <c r="GU54" s="67"/>
      <c r="GV54" s="67"/>
      <c r="GW54" s="67"/>
      <c r="GX54" s="67"/>
      <c r="GY54" s="67"/>
      <c r="GZ54" s="67"/>
      <c r="HA54" s="67"/>
      <c r="HB54" s="67"/>
      <c r="HC54" s="67"/>
      <c r="HD54" s="67"/>
      <c r="HE54" s="67"/>
      <c r="HF54" s="67"/>
      <c r="HG54" s="67"/>
      <c r="HH54" s="67">
        <f>データ!CH7</f>
        <v>-99.9</v>
      </c>
      <c r="HI54" s="67"/>
      <c r="HJ54" s="67"/>
      <c r="HK54" s="67"/>
      <c r="HL54" s="67"/>
      <c r="HM54" s="67"/>
      <c r="HN54" s="67"/>
      <c r="HO54" s="67"/>
      <c r="HP54" s="67"/>
      <c r="HQ54" s="67"/>
      <c r="HR54" s="67"/>
      <c r="HS54" s="67"/>
      <c r="HT54" s="67"/>
      <c r="HU54" s="67"/>
      <c r="HV54" s="67">
        <f>データ!CI7</f>
        <v>-6.6</v>
      </c>
      <c r="HW54" s="67"/>
      <c r="HX54" s="67"/>
      <c r="HY54" s="67"/>
      <c r="HZ54" s="67"/>
      <c r="IA54" s="67"/>
      <c r="IB54" s="67"/>
      <c r="IC54" s="67"/>
      <c r="ID54" s="67"/>
      <c r="IE54" s="67"/>
      <c r="IF54" s="67"/>
      <c r="IG54" s="67"/>
      <c r="IH54" s="67"/>
      <c r="II54" s="67"/>
      <c r="IJ54" s="67">
        <f>データ!CJ7</f>
        <v>13.5</v>
      </c>
      <c r="IK54" s="67"/>
      <c r="IL54" s="67"/>
      <c r="IM54" s="67"/>
      <c r="IN54" s="67"/>
      <c r="IO54" s="67"/>
      <c r="IP54" s="67"/>
      <c r="IQ54" s="67"/>
      <c r="IR54" s="67"/>
      <c r="IS54" s="67"/>
      <c r="IT54" s="67"/>
      <c r="IU54" s="67"/>
      <c r="IV54" s="67"/>
      <c r="IW54" s="67"/>
      <c r="IX54" s="67">
        <f>データ!CK7</f>
        <v>14.8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3780</v>
      </c>
      <c r="KI54" s="83"/>
      <c r="KJ54" s="83"/>
      <c r="KK54" s="83"/>
      <c r="KL54" s="83"/>
      <c r="KM54" s="83"/>
      <c r="KN54" s="83"/>
      <c r="KO54" s="83"/>
      <c r="KP54" s="83"/>
      <c r="KQ54" s="83"/>
      <c r="KR54" s="83"/>
      <c r="KS54" s="83"/>
      <c r="KT54" s="83"/>
      <c r="KU54" s="84"/>
      <c r="KV54" s="82">
        <f>データ!CS7</f>
        <v>-46965</v>
      </c>
      <c r="KW54" s="83"/>
      <c r="KX54" s="83"/>
      <c r="KY54" s="83"/>
      <c r="KZ54" s="83"/>
      <c r="LA54" s="83"/>
      <c r="LB54" s="83"/>
      <c r="LC54" s="83"/>
      <c r="LD54" s="83"/>
      <c r="LE54" s="83"/>
      <c r="LF54" s="83"/>
      <c r="LG54" s="83"/>
      <c r="LH54" s="83"/>
      <c r="LI54" s="84"/>
      <c r="LJ54" s="82">
        <f>データ!CT7</f>
        <v>-28874</v>
      </c>
      <c r="LK54" s="83"/>
      <c r="LL54" s="83"/>
      <c r="LM54" s="83"/>
      <c r="LN54" s="83"/>
      <c r="LO54" s="83"/>
      <c r="LP54" s="83"/>
      <c r="LQ54" s="83"/>
      <c r="LR54" s="83"/>
      <c r="LS54" s="83"/>
      <c r="LT54" s="83"/>
      <c r="LU54" s="83"/>
      <c r="LV54" s="83"/>
      <c r="LW54" s="84"/>
      <c r="LX54" s="82">
        <f>データ!CU7</f>
        <v>-4869</v>
      </c>
      <c r="LY54" s="83"/>
      <c r="LZ54" s="83"/>
      <c r="MA54" s="83"/>
      <c r="MB54" s="83"/>
      <c r="MC54" s="83"/>
      <c r="MD54" s="83"/>
      <c r="ME54" s="83"/>
      <c r="MF54" s="83"/>
      <c r="MG54" s="83"/>
      <c r="MH54" s="83"/>
      <c r="MI54" s="83"/>
      <c r="MJ54" s="83"/>
      <c r="MK54" s="84"/>
      <c r="ML54" s="82">
        <f>データ!CV7</f>
        <v>-9793</v>
      </c>
      <c r="MM54" s="83"/>
      <c r="MN54" s="83"/>
      <c r="MO54" s="83"/>
      <c r="MP54" s="83"/>
      <c r="MQ54" s="83"/>
      <c r="MR54" s="83"/>
      <c r="MS54" s="83"/>
      <c r="MT54" s="83"/>
      <c r="MU54" s="83"/>
      <c r="MV54" s="83"/>
      <c r="MW54" s="83"/>
      <c r="MX54" s="83"/>
      <c r="MY54" s="84"/>
      <c r="MZ54" s="2"/>
      <c r="NA54" s="2"/>
      <c r="NB54" s="2"/>
      <c r="NC54" s="2"/>
      <c r="ND54" s="2"/>
      <c r="NE54" s="2"/>
      <c r="NF54" s="2"/>
      <c r="NG54" s="10"/>
      <c r="NH54" s="2"/>
      <c r="NI54" s="88"/>
      <c r="NJ54" s="89"/>
      <c r="NK54" s="89"/>
      <c r="NL54" s="89"/>
      <c r="NM54" s="89"/>
      <c r="NN54" s="89"/>
      <c r="NO54" s="89"/>
      <c r="NP54" s="89"/>
      <c r="NQ54" s="89"/>
      <c r="NR54" s="89"/>
      <c r="NS54" s="89"/>
      <c r="NT54" s="89"/>
      <c r="NU54" s="89"/>
      <c r="NV54" s="89"/>
      <c r="NW54" s="90"/>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88"/>
      <c r="NJ55" s="89"/>
      <c r="NK55" s="89"/>
      <c r="NL55" s="89"/>
      <c r="NM55" s="89"/>
      <c r="NN55" s="89"/>
      <c r="NO55" s="89"/>
      <c r="NP55" s="89"/>
      <c r="NQ55" s="89"/>
      <c r="NR55" s="89"/>
      <c r="NS55" s="89"/>
      <c r="NT55" s="89"/>
      <c r="NU55" s="89"/>
      <c r="NV55" s="89"/>
      <c r="NW55" s="90"/>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88"/>
      <c r="NJ56" s="89"/>
      <c r="NK56" s="89"/>
      <c r="NL56" s="89"/>
      <c r="NM56" s="89"/>
      <c r="NN56" s="89"/>
      <c r="NO56" s="89"/>
      <c r="NP56" s="89"/>
      <c r="NQ56" s="89"/>
      <c r="NR56" s="89"/>
      <c r="NS56" s="89"/>
      <c r="NT56" s="89"/>
      <c r="NU56" s="89"/>
      <c r="NV56" s="89"/>
      <c r="NW56" s="90"/>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88"/>
      <c r="NJ57" s="89"/>
      <c r="NK57" s="89"/>
      <c r="NL57" s="89"/>
      <c r="NM57" s="89"/>
      <c r="NN57" s="89"/>
      <c r="NO57" s="89"/>
      <c r="NP57" s="89"/>
      <c r="NQ57" s="89"/>
      <c r="NR57" s="89"/>
      <c r="NS57" s="89"/>
      <c r="NT57" s="89"/>
      <c r="NU57" s="89"/>
      <c r="NV57" s="89"/>
      <c r="NW57" s="90"/>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88"/>
      <c r="NJ58" s="89"/>
      <c r="NK58" s="89"/>
      <c r="NL58" s="89"/>
      <c r="NM58" s="89"/>
      <c r="NN58" s="89"/>
      <c r="NO58" s="89"/>
      <c r="NP58" s="89"/>
      <c r="NQ58" s="89"/>
      <c r="NR58" s="89"/>
      <c r="NS58" s="89"/>
      <c r="NT58" s="89"/>
      <c r="NU58" s="89"/>
      <c r="NV58" s="89"/>
      <c r="NW58" s="90"/>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88"/>
      <c r="NJ59" s="89"/>
      <c r="NK59" s="89"/>
      <c r="NL59" s="89"/>
      <c r="NM59" s="89"/>
      <c r="NN59" s="89"/>
      <c r="NO59" s="89"/>
      <c r="NP59" s="89"/>
      <c r="NQ59" s="89"/>
      <c r="NR59" s="89"/>
      <c r="NS59" s="89"/>
      <c r="NT59" s="89"/>
      <c r="NU59" s="89"/>
      <c r="NV59" s="89"/>
      <c r="NW59" s="90"/>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88"/>
      <c r="NJ60" s="89"/>
      <c r="NK60" s="89"/>
      <c r="NL60" s="89"/>
      <c r="NM60" s="89"/>
      <c r="NN60" s="89"/>
      <c r="NO60" s="89"/>
      <c r="NP60" s="89"/>
      <c r="NQ60" s="89"/>
      <c r="NR60" s="89"/>
      <c r="NS60" s="89"/>
      <c r="NT60" s="89"/>
      <c r="NU60" s="89"/>
      <c r="NV60" s="89"/>
      <c r="NW60" s="90"/>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88"/>
      <c r="NJ61" s="89"/>
      <c r="NK61" s="89"/>
      <c r="NL61" s="89"/>
      <c r="NM61" s="89"/>
      <c r="NN61" s="89"/>
      <c r="NO61" s="89"/>
      <c r="NP61" s="89"/>
      <c r="NQ61" s="89"/>
      <c r="NR61" s="89"/>
      <c r="NS61" s="89"/>
      <c r="NT61" s="89"/>
      <c r="NU61" s="89"/>
      <c r="NV61" s="89"/>
      <c r="NW61" s="90"/>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88"/>
      <c r="NJ62" s="89"/>
      <c r="NK62" s="89"/>
      <c r="NL62" s="89"/>
      <c r="NM62" s="89"/>
      <c r="NN62" s="89"/>
      <c r="NO62" s="89"/>
      <c r="NP62" s="89"/>
      <c r="NQ62" s="89"/>
      <c r="NR62" s="89"/>
      <c r="NS62" s="89"/>
      <c r="NT62" s="89"/>
      <c r="NU62" s="89"/>
      <c r="NV62" s="89"/>
      <c r="NW62" s="90"/>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88"/>
      <c r="NJ63" s="89"/>
      <c r="NK63" s="89"/>
      <c r="NL63" s="89"/>
      <c r="NM63" s="89"/>
      <c r="NN63" s="89"/>
      <c r="NO63" s="89"/>
      <c r="NP63" s="89"/>
      <c r="NQ63" s="89"/>
      <c r="NR63" s="89"/>
      <c r="NS63" s="89"/>
      <c r="NT63" s="89"/>
      <c r="NU63" s="89"/>
      <c r="NV63" s="89"/>
      <c r="NW63" s="90"/>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91"/>
      <c r="NJ64" s="92"/>
      <c r="NK64" s="92"/>
      <c r="NL64" s="92"/>
      <c r="NM64" s="92"/>
      <c r="NN64" s="92"/>
      <c r="NO64" s="92"/>
      <c r="NP64" s="92"/>
      <c r="NQ64" s="92"/>
      <c r="NR64" s="92"/>
      <c r="NS64" s="92"/>
      <c r="NT64" s="92"/>
      <c r="NU64" s="92"/>
      <c r="NV64" s="92"/>
      <c r="NW64" s="93"/>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134</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29.8</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37.5</v>
      </c>
      <c r="LK78" s="67"/>
      <c r="LL78" s="67"/>
      <c r="LM78" s="67"/>
      <c r="LN78" s="67"/>
      <c r="LO78" s="67"/>
      <c r="LP78" s="67"/>
      <c r="LQ78" s="67"/>
      <c r="LR78" s="67"/>
      <c r="LS78" s="67"/>
      <c r="LT78" s="67"/>
      <c r="LU78" s="67"/>
      <c r="LV78" s="67"/>
      <c r="LW78" s="67"/>
      <c r="LX78" s="67">
        <f>データ!ED7</f>
        <v>23.3</v>
      </c>
      <c r="LY78" s="67"/>
      <c r="LZ78" s="67"/>
      <c r="MA78" s="67"/>
      <c r="MB78" s="67"/>
      <c r="MC78" s="67"/>
      <c r="MD78" s="67"/>
      <c r="ME78" s="67"/>
      <c r="MF78" s="67"/>
      <c r="MG78" s="67"/>
      <c r="MH78" s="67"/>
      <c r="MI78" s="67"/>
      <c r="MJ78" s="67"/>
      <c r="MK78" s="67"/>
      <c r="ML78" s="67">
        <f>データ!EE7</f>
        <v>21.1</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LZenpxSFiqcfEbBYw/GMQ6xoYfKWOUg9lp3Sk4b3gfDGDmsGnTh/hVARpQD2eN5OZNYttBLXPXft0NnPcUA90Q==" saltValue="99Cb3pPVE9LmoO4k8IE8/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2">
      <c r="A3" s="28" t="s">
        <v>51</v>
      </c>
      <c r="B3" s="29" t="s">
        <v>52</v>
      </c>
      <c r="C3" s="29" t="s">
        <v>53</v>
      </c>
      <c r="D3" s="29" t="s">
        <v>54</v>
      </c>
      <c r="E3" s="29" t="s">
        <v>55</v>
      </c>
      <c r="F3" s="29" t="s">
        <v>56</v>
      </c>
      <c r="G3" s="29" t="s">
        <v>57</v>
      </c>
      <c r="H3" s="140" t="s">
        <v>58</v>
      </c>
      <c r="I3" s="141"/>
      <c r="J3" s="141"/>
      <c r="K3" s="141"/>
      <c r="L3" s="141"/>
      <c r="M3" s="141"/>
      <c r="N3" s="141"/>
      <c r="O3" s="141"/>
      <c r="P3" s="141"/>
      <c r="Q3" s="141"/>
      <c r="R3" s="141"/>
      <c r="S3" s="141"/>
      <c r="T3" s="141"/>
      <c r="U3" s="141"/>
      <c r="V3" s="141"/>
      <c r="W3" s="141"/>
      <c r="X3" s="141"/>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42"/>
      <c r="I4" s="143"/>
      <c r="J4" s="143"/>
      <c r="K4" s="143"/>
      <c r="L4" s="143"/>
      <c r="M4" s="143"/>
      <c r="N4" s="143"/>
      <c r="O4" s="143"/>
      <c r="P4" s="143"/>
      <c r="Q4" s="143"/>
      <c r="R4" s="143"/>
      <c r="S4" s="143"/>
      <c r="T4" s="143"/>
      <c r="U4" s="143"/>
      <c r="V4" s="143"/>
      <c r="W4" s="143"/>
      <c r="X4" s="143"/>
      <c r="Y4" s="135" t="s">
        <v>62</v>
      </c>
      <c r="Z4" s="136"/>
      <c r="AA4" s="136"/>
      <c r="AB4" s="136"/>
      <c r="AC4" s="136"/>
      <c r="AD4" s="136"/>
      <c r="AE4" s="136"/>
      <c r="AF4" s="136"/>
      <c r="AG4" s="136"/>
      <c r="AH4" s="136"/>
      <c r="AI4" s="137"/>
      <c r="AJ4" s="133" t="s">
        <v>63</v>
      </c>
      <c r="AK4" s="133"/>
      <c r="AL4" s="133"/>
      <c r="AM4" s="133"/>
      <c r="AN4" s="133"/>
      <c r="AO4" s="133"/>
      <c r="AP4" s="133"/>
      <c r="AQ4" s="133"/>
      <c r="AR4" s="133"/>
      <c r="AS4" s="133"/>
      <c r="AT4" s="133"/>
      <c r="AU4" s="134" t="s">
        <v>64</v>
      </c>
      <c r="AV4" s="133"/>
      <c r="AW4" s="133"/>
      <c r="AX4" s="133"/>
      <c r="AY4" s="133"/>
      <c r="AZ4" s="133"/>
      <c r="BA4" s="133"/>
      <c r="BB4" s="133"/>
      <c r="BC4" s="133"/>
      <c r="BD4" s="133"/>
      <c r="BE4" s="133"/>
      <c r="BF4" s="135" t="s">
        <v>65</v>
      </c>
      <c r="BG4" s="136"/>
      <c r="BH4" s="136"/>
      <c r="BI4" s="136"/>
      <c r="BJ4" s="136"/>
      <c r="BK4" s="136"/>
      <c r="BL4" s="136"/>
      <c r="BM4" s="136"/>
      <c r="BN4" s="136"/>
      <c r="BO4" s="136"/>
      <c r="BP4" s="137"/>
      <c r="BQ4" s="133" t="s">
        <v>66</v>
      </c>
      <c r="BR4" s="133"/>
      <c r="BS4" s="133"/>
      <c r="BT4" s="133"/>
      <c r="BU4" s="133"/>
      <c r="BV4" s="133"/>
      <c r="BW4" s="133"/>
      <c r="BX4" s="133"/>
      <c r="BY4" s="133"/>
      <c r="BZ4" s="133"/>
      <c r="CA4" s="133"/>
      <c r="CB4" s="134"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5" t="s">
        <v>69</v>
      </c>
      <c r="CY4" s="136"/>
      <c r="CZ4" s="136"/>
      <c r="DA4" s="136"/>
      <c r="DB4" s="136"/>
      <c r="DC4" s="136"/>
      <c r="DD4" s="136"/>
      <c r="DE4" s="136"/>
      <c r="DF4" s="136"/>
      <c r="DG4" s="136"/>
      <c r="DH4" s="137"/>
      <c r="DI4" s="138" t="s">
        <v>70</v>
      </c>
      <c r="DJ4" s="138"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92</v>
      </c>
      <c r="AN5" s="42" t="s">
        <v>93</v>
      </c>
      <c r="AO5" s="42" t="s">
        <v>94</v>
      </c>
      <c r="AP5" s="42" t="s">
        <v>95</v>
      </c>
      <c r="AQ5" s="42" t="s">
        <v>96</v>
      </c>
      <c r="AR5" s="42" t="s">
        <v>97</v>
      </c>
      <c r="AS5" s="42" t="s">
        <v>98</v>
      </c>
      <c r="AT5" s="42" t="s">
        <v>99</v>
      </c>
      <c r="AU5" s="42" t="s">
        <v>89</v>
      </c>
      <c r="AV5" s="42" t="s">
        <v>90</v>
      </c>
      <c r="AW5" s="42" t="s">
        <v>91</v>
      </c>
      <c r="AX5" s="42" t="s">
        <v>92</v>
      </c>
      <c r="AY5" s="42" t="s">
        <v>93</v>
      </c>
      <c r="AZ5" s="42" t="s">
        <v>94</v>
      </c>
      <c r="BA5" s="42" t="s">
        <v>95</v>
      </c>
      <c r="BB5" s="42" t="s">
        <v>96</v>
      </c>
      <c r="BC5" s="42" t="s">
        <v>97</v>
      </c>
      <c r="BD5" s="42" t="s">
        <v>98</v>
      </c>
      <c r="BE5" s="42" t="s">
        <v>99</v>
      </c>
      <c r="BF5" s="42" t="s">
        <v>89</v>
      </c>
      <c r="BG5" s="42" t="s">
        <v>90</v>
      </c>
      <c r="BH5" s="42" t="s">
        <v>91</v>
      </c>
      <c r="BI5" s="42" t="s">
        <v>92</v>
      </c>
      <c r="BJ5" s="42" t="s">
        <v>93</v>
      </c>
      <c r="BK5" s="42" t="s">
        <v>94</v>
      </c>
      <c r="BL5" s="42" t="s">
        <v>95</v>
      </c>
      <c r="BM5" s="42" t="s">
        <v>96</v>
      </c>
      <c r="BN5" s="42" t="s">
        <v>97</v>
      </c>
      <c r="BO5" s="42" t="s">
        <v>98</v>
      </c>
      <c r="BP5" s="42" t="s">
        <v>99</v>
      </c>
      <c r="BQ5" s="42" t="s">
        <v>89</v>
      </c>
      <c r="BR5" s="42" t="s">
        <v>90</v>
      </c>
      <c r="BS5" s="42" t="s">
        <v>91</v>
      </c>
      <c r="BT5" s="42" t="s">
        <v>92</v>
      </c>
      <c r="BU5" s="42" t="s">
        <v>93</v>
      </c>
      <c r="BV5" s="42" t="s">
        <v>94</v>
      </c>
      <c r="BW5" s="42" t="s">
        <v>95</v>
      </c>
      <c r="BX5" s="42" t="s">
        <v>96</v>
      </c>
      <c r="BY5" s="42" t="s">
        <v>97</v>
      </c>
      <c r="BZ5" s="42" t="s">
        <v>98</v>
      </c>
      <c r="CA5" s="42" t="s">
        <v>99</v>
      </c>
      <c r="CB5" s="42" t="s">
        <v>89</v>
      </c>
      <c r="CC5" s="42" t="s">
        <v>90</v>
      </c>
      <c r="CD5" s="42" t="s">
        <v>91</v>
      </c>
      <c r="CE5" s="42" t="s">
        <v>92</v>
      </c>
      <c r="CF5" s="42" t="s">
        <v>93</v>
      </c>
      <c r="CG5" s="42" t="s">
        <v>94</v>
      </c>
      <c r="CH5" s="42" t="s">
        <v>95</v>
      </c>
      <c r="CI5" s="42" t="s">
        <v>96</v>
      </c>
      <c r="CJ5" s="42" t="s">
        <v>97</v>
      </c>
      <c r="CK5" s="42" t="s">
        <v>98</v>
      </c>
      <c r="CL5" s="42" t="s">
        <v>99</v>
      </c>
      <c r="CM5" s="42" t="s">
        <v>89</v>
      </c>
      <c r="CN5" s="42" t="s">
        <v>90</v>
      </c>
      <c r="CO5" s="42" t="s">
        <v>91</v>
      </c>
      <c r="CP5" s="42" t="s">
        <v>92</v>
      </c>
      <c r="CQ5" s="42" t="s">
        <v>93</v>
      </c>
      <c r="CR5" s="42" t="s">
        <v>94</v>
      </c>
      <c r="CS5" s="42" t="s">
        <v>95</v>
      </c>
      <c r="CT5" s="42" t="s">
        <v>96</v>
      </c>
      <c r="CU5" s="42" t="s">
        <v>97</v>
      </c>
      <c r="CV5" s="42" t="s">
        <v>98</v>
      </c>
      <c r="CW5" s="42" t="s">
        <v>99</v>
      </c>
      <c r="CX5" s="42" t="s">
        <v>89</v>
      </c>
      <c r="CY5" s="42" t="s">
        <v>90</v>
      </c>
      <c r="CZ5" s="42" t="s">
        <v>91</v>
      </c>
      <c r="DA5" s="42" t="s">
        <v>92</v>
      </c>
      <c r="DB5" s="42" t="s">
        <v>93</v>
      </c>
      <c r="DC5" s="42" t="s">
        <v>94</v>
      </c>
      <c r="DD5" s="42" t="s">
        <v>95</v>
      </c>
      <c r="DE5" s="42" t="s">
        <v>96</v>
      </c>
      <c r="DF5" s="42" t="s">
        <v>97</v>
      </c>
      <c r="DG5" s="42" t="s">
        <v>98</v>
      </c>
      <c r="DH5" s="42" t="s">
        <v>99</v>
      </c>
      <c r="DI5" s="139"/>
      <c r="DJ5" s="139"/>
      <c r="DK5" s="42" t="s">
        <v>89</v>
      </c>
      <c r="DL5" s="42" t="s">
        <v>90</v>
      </c>
      <c r="DM5" s="42" t="s">
        <v>91</v>
      </c>
      <c r="DN5" s="42" t="s">
        <v>92</v>
      </c>
      <c r="DO5" s="42" t="s">
        <v>93</v>
      </c>
      <c r="DP5" s="42" t="s">
        <v>94</v>
      </c>
      <c r="DQ5" s="42" t="s">
        <v>95</v>
      </c>
      <c r="DR5" s="42" t="s">
        <v>96</v>
      </c>
      <c r="DS5" s="42" t="s">
        <v>97</v>
      </c>
      <c r="DT5" s="42" t="s">
        <v>98</v>
      </c>
      <c r="DU5" s="42" t="s">
        <v>35</v>
      </c>
      <c r="DV5" s="42" t="s">
        <v>89</v>
      </c>
      <c r="DW5" s="42" t="s">
        <v>90</v>
      </c>
      <c r="DX5" s="42" t="s">
        <v>91</v>
      </c>
      <c r="DY5" s="42" t="s">
        <v>92</v>
      </c>
      <c r="DZ5" s="42" t="s">
        <v>100</v>
      </c>
      <c r="EA5" s="42" t="s">
        <v>94</v>
      </c>
      <c r="EB5" s="42" t="s">
        <v>95</v>
      </c>
      <c r="EC5" s="42" t="s">
        <v>96</v>
      </c>
      <c r="ED5" s="42" t="s">
        <v>97</v>
      </c>
      <c r="EE5" s="42" t="s">
        <v>98</v>
      </c>
      <c r="EF5" s="42" t="s">
        <v>99</v>
      </c>
      <c r="EG5" s="42" t="s">
        <v>101</v>
      </c>
      <c r="EH5" s="42" t="s">
        <v>102</v>
      </c>
      <c r="EI5" s="42" t="s">
        <v>103</v>
      </c>
      <c r="EJ5" s="42" t="s">
        <v>104</v>
      </c>
      <c r="EK5" s="42" t="s">
        <v>105</v>
      </c>
      <c r="EL5" s="42" t="s">
        <v>106</v>
      </c>
      <c r="EM5" s="42" t="s">
        <v>107</v>
      </c>
      <c r="EN5" s="42" t="s">
        <v>108</v>
      </c>
      <c r="EO5" s="42" t="s">
        <v>109</v>
      </c>
      <c r="EP5" s="42" t="s">
        <v>110</v>
      </c>
    </row>
    <row r="6" spans="1:146" s="52" customFormat="1" x14ac:dyDescent="0.2">
      <c r="A6" s="28" t="s">
        <v>111</v>
      </c>
      <c r="B6" s="43">
        <f>B8</f>
        <v>2023</v>
      </c>
      <c r="C6" s="43">
        <f t="shared" ref="C6:X6" si="2">C8</f>
        <v>462161</v>
      </c>
      <c r="D6" s="43">
        <f t="shared" si="2"/>
        <v>47</v>
      </c>
      <c r="E6" s="43">
        <f t="shared" si="2"/>
        <v>11</v>
      </c>
      <c r="F6" s="43">
        <f t="shared" si="2"/>
        <v>1</v>
      </c>
      <c r="G6" s="43">
        <f t="shared" si="2"/>
        <v>222</v>
      </c>
      <c r="H6" s="43" t="str">
        <f>SUBSTITUTE(H8,"　","")</f>
        <v>鹿児島県日置市</v>
      </c>
      <c r="I6" s="43" t="str">
        <f t="shared" si="2"/>
        <v>吹上砂丘荘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4610</v>
      </c>
      <c r="R6" s="46">
        <f t="shared" si="2"/>
        <v>145</v>
      </c>
      <c r="S6" s="47">
        <f t="shared" si="2"/>
        <v>8438</v>
      </c>
      <c r="T6" s="48" t="str">
        <f t="shared" si="2"/>
        <v>無</v>
      </c>
      <c r="U6" s="44">
        <f t="shared" si="2"/>
        <v>0</v>
      </c>
      <c r="V6" s="48" t="str">
        <f t="shared" si="2"/>
        <v>無</v>
      </c>
      <c r="W6" s="49">
        <f t="shared" si="2"/>
        <v>74.400000000000006</v>
      </c>
      <c r="X6" s="48" t="str">
        <f t="shared" si="2"/>
        <v>有</v>
      </c>
      <c r="Y6" s="50">
        <f>IF(Y8="-",NA(),Y8)</f>
        <v>100</v>
      </c>
      <c r="Z6" s="50">
        <f t="shared" ref="Z6:AH6" si="3">IF(Z8="-",NA(),Z8)</f>
        <v>100</v>
      </c>
      <c r="AA6" s="50">
        <f t="shared" si="3"/>
        <v>99.9</v>
      </c>
      <c r="AB6" s="50">
        <f t="shared" si="3"/>
        <v>99.9</v>
      </c>
      <c r="AC6" s="50">
        <f t="shared" si="3"/>
        <v>99.9</v>
      </c>
      <c r="AD6" s="50">
        <f t="shared" si="3"/>
        <v>125.6</v>
      </c>
      <c r="AE6" s="50">
        <f t="shared" si="3"/>
        <v>83.9</v>
      </c>
      <c r="AF6" s="50">
        <f t="shared" si="3"/>
        <v>77.2</v>
      </c>
      <c r="AG6" s="50">
        <f t="shared" si="3"/>
        <v>159.1</v>
      </c>
      <c r="AH6" s="50">
        <f t="shared" si="3"/>
        <v>178.6</v>
      </c>
      <c r="AI6" s="50" t="str">
        <f>IF(AI8="-","【-】","【"&amp;SUBSTITUTE(TEXT(AI8,"#,##0.0"),"-","△")&amp;"】")</f>
        <v>【120.7】</v>
      </c>
      <c r="AJ6" s="50">
        <f>IF(AJ8="-",NA(),AJ8)</f>
        <v>14</v>
      </c>
      <c r="AK6" s="50">
        <f t="shared" ref="AK6:AS6" si="4">IF(AK8="-",NA(),AK8)</f>
        <v>61.9</v>
      </c>
      <c r="AL6" s="50">
        <f t="shared" si="4"/>
        <v>49.9</v>
      </c>
      <c r="AM6" s="50">
        <f t="shared" si="4"/>
        <v>26.5</v>
      </c>
      <c r="AN6" s="50">
        <f t="shared" si="4"/>
        <v>23.1</v>
      </c>
      <c r="AO6" s="50">
        <f t="shared" si="4"/>
        <v>28.3</v>
      </c>
      <c r="AP6" s="50">
        <f t="shared" si="4"/>
        <v>39.9</v>
      </c>
      <c r="AQ6" s="50">
        <f t="shared" si="4"/>
        <v>21.4</v>
      </c>
      <c r="AR6" s="50">
        <f t="shared" si="4"/>
        <v>14.1</v>
      </c>
      <c r="AS6" s="50">
        <f t="shared" si="4"/>
        <v>33.200000000000003</v>
      </c>
      <c r="AT6" s="50" t="str">
        <f>IF(AT8="-","【-】","【"&amp;SUBSTITUTE(TEXT(AT8,"#,##0.0"),"-","△")&amp;"】")</f>
        <v>【30.4】</v>
      </c>
      <c r="AU6" s="45">
        <f>IF(AU8="-",NA(),AU8)</f>
        <v>2385</v>
      </c>
      <c r="AV6" s="45">
        <f t="shared" ref="AV6:BD6" si="5">IF(AV8="-",NA(),AV8)</f>
        <v>3030649</v>
      </c>
      <c r="AW6" s="45">
        <f t="shared" si="5"/>
        <v>471</v>
      </c>
      <c r="AX6" s="45">
        <f t="shared" si="5"/>
        <v>4953</v>
      </c>
      <c r="AY6" s="45">
        <f t="shared" si="5"/>
        <v>3734</v>
      </c>
      <c r="AZ6" s="45">
        <f t="shared" si="5"/>
        <v>706</v>
      </c>
      <c r="BA6" s="45">
        <f t="shared" si="5"/>
        <v>16253</v>
      </c>
      <c r="BB6" s="45">
        <f t="shared" si="5"/>
        <v>12164</v>
      </c>
      <c r="BC6" s="45">
        <f t="shared" si="5"/>
        <v>234734</v>
      </c>
      <c r="BD6" s="45">
        <f t="shared" si="5"/>
        <v>209070</v>
      </c>
      <c r="BE6" s="45" t="str">
        <f>IF(BE8="-","【-】","【"&amp;SUBSTITUTE(TEXT(BE8,"#,##0"),"-","△")&amp;"】")</f>
        <v>【67,941】</v>
      </c>
      <c r="BF6" s="50">
        <f>IF(BF8="-",NA(),BF8)</f>
        <v>19.899999999999999</v>
      </c>
      <c r="BG6" s="50">
        <f t="shared" ref="BG6:BO6" si="6">IF(BG8="-",NA(),BG8)</f>
        <v>8.4</v>
      </c>
      <c r="BH6" s="50">
        <f t="shared" si="6"/>
        <v>8.6</v>
      </c>
      <c r="BI6" s="50">
        <f t="shared" si="6"/>
        <v>14.3</v>
      </c>
      <c r="BJ6" s="50">
        <f t="shared" si="6"/>
        <v>19.399999999999999</v>
      </c>
      <c r="BK6" s="50">
        <f t="shared" si="6"/>
        <v>28</v>
      </c>
      <c r="BL6" s="50">
        <f t="shared" si="6"/>
        <v>2.8</v>
      </c>
      <c r="BM6" s="50">
        <f t="shared" si="6"/>
        <v>18.399999999999999</v>
      </c>
      <c r="BN6" s="50">
        <f t="shared" si="6"/>
        <v>26.2</v>
      </c>
      <c r="BO6" s="50">
        <f t="shared" si="6"/>
        <v>24.1</v>
      </c>
      <c r="BP6" s="50" t="str">
        <f>IF(BP8="-","【-】","【"&amp;SUBSTITUTE(TEXT(BP8,"#,##0.0"),"-","△")&amp;"】")</f>
        <v>【17.1】</v>
      </c>
      <c r="BQ6" s="50">
        <f>IF(BQ8="-",NA(),BQ8)</f>
        <v>43.5</v>
      </c>
      <c r="BR6" s="50">
        <f t="shared" ref="BR6:BZ6" si="7">IF(BR8="-",NA(),BR8)</f>
        <v>105.5</v>
      </c>
      <c r="BS6" s="50">
        <f t="shared" si="7"/>
        <v>103.4</v>
      </c>
      <c r="BT6" s="50">
        <f t="shared" si="7"/>
        <v>61.3</v>
      </c>
      <c r="BU6" s="50">
        <f t="shared" si="7"/>
        <v>52.3</v>
      </c>
      <c r="BV6" s="50">
        <f t="shared" si="7"/>
        <v>27.8</v>
      </c>
      <c r="BW6" s="50">
        <f t="shared" si="7"/>
        <v>78.5</v>
      </c>
      <c r="BX6" s="50">
        <f t="shared" si="7"/>
        <v>52.3</v>
      </c>
      <c r="BY6" s="50">
        <f t="shared" si="7"/>
        <v>27.7</v>
      </c>
      <c r="BZ6" s="50">
        <f t="shared" si="7"/>
        <v>81.599999999999994</v>
      </c>
      <c r="CA6" s="50" t="str">
        <f>IF(CA8="-","【-】","【"&amp;SUBSTITUTE(TEXT(CA8,"#,##0.0"),"-","△")&amp;"】")</f>
        <v>【53.2】</v>
      </c>
      <c r="CB6" s="50">
        <f>IF(CB8="-",NA(),CB8)</f>
        <v>-16.399999999999999</v>
      </c>
      <c r="CC6" s="50">
        <f t="shared" ref="CC6:CK6" si="8">IF(CC8="-",NA(),CC8)</f>
        <v>-104.1</v>
      </c>
      <c r="CD6" s="50">
        <f t="shared" si="8"/>
        <v>-93.5</v>
      </c>
      <c r="CE6" s="50">
        <f t="shared" si="8"/>
        <v>-36.4</v>
      </c>
      <c r="CF6" s="50">
        <f t="shared" si="8"/>
        <v>-27.5</v>
      </c>
      <c r="CG6" s="50">
        <f t="shared" si="8"/>
        <v>15.9</v>
      </c>
      <c r="CH6" s="50">
        <f t="shared" si="8"/>
        <v>-99.9</v>
      </c>
      <c r="CI6" s="50">
        <f t="shared" si="8"/>
        <v>-6.6</v>
      </c>
      <c r="CJ6" s="50">
        <f t="shared" si="8"/>
        <v>13.5</v>
      </c>
      <c r="CK6" s="50">
        <f t="shared" si="8"/>
        <v>14.8</v>
      </c>
      <c r="CL6" s="50" t="str">
        <f>IF(CL8="-","【-】","【"&amp;SUBSTITUTE(TEXT(CL8,"#,##0.0"),"-","△")&amp;"】")</f>
        <v>【△26.7】</v>
      </c>
      <c r="CM6" s="45">
        <f>IF(CM8="-",NA(),CM8)</f>
        <v>-25071</v>
      </c>
      <c r="CN6" s="45">
        <f t="shared" ref="CN6:CV6" si="9">IF(CN8="-",NA(),CN8)</f>
        <v>-75370</v>
      </c>
      <c r="CO6" s="45">
        <f t="shared" si="9"/>
        <v>-56561</v>
      </c>
      <c r="CP6" s="45">
        <f t="shared" si="9"/>
        <v>-37551</v>
      </c>
      <c r="CQ6" s="45">
        <f t="shared" si="9"/>
        <v>-38393</v>
      </c>
      <c r="CR6" s="45">
        <f t="shared" si="9"/>
        <v>3780</v>
      </c>
      <c r="CS6" s="45">
        <f t="shared" si="9"/>
        <v>-46965</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112</v>
      </c>
      <c r="DI6" s="46">
        <f t="shared" ref="DI6:DJ6" si="10">DI8</f>
        <v>0</v>
      </c>
      <c r="DJ6" s="46">
        <f t="shared" si="10"/>
        <v>0</v>
      </c>
      <c r="DK6" s="50"/>
      <c r="DL6" s="50"/>
      <c r="DM6" s="50"/>
      <c r="DN6" s="50"/>
      <c r="DO6" s="50"/>
      <c r="DP6" s="50"/>
      <c r="DQ6" s="50"/>
      <c r="DR6" s="50"/>
      <c r="DS6" s="50"/>
      <c r="DT6" s="50"/>
      <c r="DU6" s="50" t="s">
        <v>112</v>
      </c>
      <c r="DV6" s="50">
        <f>IF(DV8="-",NA(),DV8)</f>
        <v>0</v>
      </c>
      <c r="DW6" s="50">
        <f t="shared" ref="DW6:EE6" si="11">IF(DW8="-",NA(),DW8)</f>
        <v>0</v>
      </c>
      <c r="DX6" s="50">
        <f t="shared" si="11"/>
        <v>0</v>
      </c>
      <c r="DY6" s="50">
        <f t="shared" si="11"/>
        <v>0</v>
      </c>
      <c r="DZ6" s="50">
        <f t="shared" si="11"/>
        <v>0</v>
      </c>
      <c r="EA6" s="50">
        <f t="shared" si="11"/>
        <v>29.8</v>
      </c>
      <c r="EB6" s="50">
        <f t="shared" si="11"/>
        <v>0</v>
      </c>
      <c r="EC6" s="50">
        <f t="shared" si="11"/>
        <v>37.5</v>
      </c>
      <c r="ED6" s="50">
        <f t="shared" si="11"/>
        <v>23.3</v>
      </c>
      <c r="EE6" s="50">
        <f t="shared" si="11"/>
        <v>21.1</v>
      </c>
      <c r="EF6" s="50" t="str">
        <f>IF(EF8="-","【-】","【"&amp;SUBSTITUTE(TEXT(EF8,"#,##0.0"),"-","△")&amp;"】")</f>
        <v>【19.7】</v>
      </c>
      <c r="EG6" s="51">
        <f>IF(EG8="-",NA(),EG8)</f>
        <v>1.2999999999999999E-3</v>
      </c>
      <c r="EH6" s="51">
        <f t="shared" ref="EH6:EP6" si="12">IF(EH8="-",NA(),EH8)</f>
        <v>8.9999999999999998E-4</v>
      </c>
      <c r="EI6" s="51">
        <f t="shared" si="12"/>
        <v>8.9999999999999998E-4</v>
      </c>
      <c r="EJ6" s="51">
        <f t="shared" si="12"/>
        <v>1.1999999999999999E-3</v>
      </c>
      <c r="EK6" s="51">
        <f t="shared" si="12"/>
        <v>1.2999999999999999E-3</v>
      </c>
      <c r="EL6" s="51">
        <f t="shared" si="12"/>
        <v>3.5999999999999999E-3</v>
      </c>
      <c r="EM6" s="51">
        <f t="shared" si="12"/>
        <v>4.3E-3</v>
      </c>
      <c r="EN6" s="51">
        <f t="shared" si="12"/>
        <v>2.3999999999999998E-3</v>
      </c>
      <c r="EO6" s="51">
        <f t="shared" si="12"/>
        <v>2.5000000000000001E-3</v>
      </c>
      <c r="EP6" s="51">
        <f t="shared" si="12"/>
        <v>6.7000000000000002E-3</v>
      </c>
    </row>
    <row r="7" spans="1:146" s="52" customFormat="1" x14ac:dyDescent="0.2">
      <c r="A7" s="28" t="s">
        <v>113</v>
      </c>
      <c r="B7" s="43">
        <f t="shared" ref="B7:X7" si="13">B8</f>
        <v>2023</v>
      </c>
      <c r="C7" s="43">
        <f t="shared" si="13"/>
        <v>462161</v>
      </c>
      <c r="D7" s="43">
        <f t="shared" si="13"/>
        <v>47</v>
      </c>
      <c r="E7" s="43">
        <f t="shared" si="13"/>
        <v>11</v>
      </c>
      <c r="F7" s="43">
        <f t="shared" si="13"/>
        <v>1</v>
      </c>
      <c r="G7" s="43">
        <f t="shared" si="13"/>
        <v>222</v>
      </c>
      <c r="H7" s="43" t="str">
        <f t="shared" si="13"/>
        <v>鹿児島県　日置市</v>
      </c>
      <c r="I7" s="43" t="str">
        <f t="shared" si="13"/>
        <v>吹上砂丘荘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4610</v>
      </c>
      <c r="R7" s="46">
        <f t="shared" si="13"/>
        <v>145</v>
      </c>
      <c r="S7" s="47">
        <f t="shared" si="13"/>
        <v>8438</v>
      </c>
      <c r="T7" s="48" t="str">
        <f t="shared" si="13"/>
        <v>無</v>
      </c>
      <c r="U7" s="44">
        <f t="shared" si="13"/>
        <v>0</v>
      </c>
      <c r="V7" s="48" t="str">
        <f t="shared" si="13"/>
        <v>無</v>
      </c>
      <c r="W7" s="49">
        <f t="shared" si="13"/>
        <v>74.400000000000006</v>
      </c>
      <c r="X7" s="48" t="str">
        <f t="shared" si="13"/>
        <v>有</v>
      </c>
      <c r="Y7" s="50">
        <f>Y8</f>
        <v>100</v>
      </c>
      <c r="Z7" s="50">
        <f t="shared" ref="Z7:AH7" si="14">Z8</f>
        <v>100</v>
      </c>
      <c r="AA7" s="50">
        <f t="shared" si="14"/>
        <v>99.9</v>
      </c>
      <c r="AB7" s="50">
        <f t="shared" si="14"/>
        <v>99.9</v>
      </c>
      <c r="AC7" s="50">
        <f t="shared" si="14"/>
        <v>99.9</v>
      </c>
      <c r="AD7" s="50">
        <f t="shared" si="14"/>
        <v>125.6</v>
      </c>
      <c r="AE7" s="50">
        <f t="shared" si="14"/>
        <v>83.9</v>
      </c>
      <c r="AF7" s="50">
        <f t="shared" si="14"/>
        <v>77.2</v>
      </c>
      <c r="AG7" s="50">
        <f t="shared" si="14"/>
        <v>159.1</v>
      </c>
      <c r="AH7" s="50">
        <f t="shared" si="14"/>
        <v>178.6</v>
      </c>
      <c r="AI7" s="50"/>
      <c r="AJ7" s="50">
        <f>AJ8</f>
        <v>14</v>
      </c>
      <c r="AK7" s="50">
        <f t="shared" ref="AK7:AS7" si="15">AK8</f>
        <v>61.9</v>
      </c>
      <c r="AL7" s="50">
        <f t="shared" si="15"/>
        <v>49.9</v>
      </c>
      <c r="AM7" s="50">
        <f t="shared" si="15"/>
        <v>26.5</v>
      </c>
      <c r="AN7" s="50">
        <f t="shared" si="15"/>
        <v>23.1</v>
      </c>
      <c r="AO7" s="50">
        <f t="shared" si="15"/>
        <v>28.3</v>
      </c>
      <c r="AP7" s="50">
        <f t="shared" si="15"/>
        <v>39.9</v>
      </c>
      <c r="AQ7" s="50">
        <f t="shared" si="15"/>
        <v>21.4</v>
      </c>
      <c r="AR7" s="50">
        <f t="shared" si="15"/>
        <v>14.1</v>
      </c>
      <c r="AS7" s="50">
        <f t="shared" si="15"/>
        <v>33.200000000000003</v>
      </c>
      <c r="AT7" s="50"/>
      <c r="AU7" s="45">
        <f>AU8</f>
        <v>2385</v>
      </c>
      <c r="AV7" s="45">
        <f t="shared" ref="AV7:BD7" si="16">AV8</f>
        <v>3030649</v>
      </c>
      <c r="AW7" s="45">
        <f t="shared" si="16"/>
        <v>471</v>
      </c>
      <c r="AX7" s="45">
        <f t="shared" si="16"/>
        <v>4953</v>
      </c>
      <c r="AY7" s="45">
        <f t="shared" si="16"/>
        <v>3734</v>
      </c>
      <c r="AZ7" s="45">
        <f t="shared" si="16"/>
        <v>706</v>
      </c>
      <c r="BA7" s="45">
        <f t="shared" si="16"/>
        <v>16253</v>
      </c>
      <c r="BB7" s="45">
        <f t="shared" si="16"/>
        <v>12164</v>
      </c>
      <c r="BC7" s="45">
        <f t="shared" si="16"/>
        <v>234734</v>
      </c>
      <c r="BD7" s="45">
        <f t="shared" si="16"/>
        <v>209070</v>
      </c>
      <c r="BE7" s="45"/>
      <c r="BF7" s="50">
        <f>BF8</f>
        <v>19.899999999999999</v>
      </c>
      <c r="BG7" s="50">
        <f t="shared" ref="BG7:BO7" si="17">BG8</f>
        <v>8.4</v>
      </c>
      <c r="BH7" s="50">
        <f t="shared" si="17"/>
        <v>8.6</v>
      </c>
      <c r="BI7" s="50">
        <f t="shared" si="17"/>
        <v>14.3</v>
      </c>
      <c r="BJ7" s="50">
        <f t="shared" si="17"/>
        <v>19.399999999999999</v>
      </c>
      <c r="BK7" s="50">
        <f t="shared" si="17"/>
        <v>28</v>
      </c>
      <c r="BL7" s="50">
        <f t="shared" si="17"/>
        <v>2.8</v>
      </c>
      <c r="BM7" s="50">
        <f t="shared" si="17"/>
        <v>18.399999999999999</v>
      </c>
      <c r="BN7" s="50">
        <f t="shared" si="17"/>
        <v>26.2</v>
      </c>
      <c r="BO7" s="50">
        <f t="shared" si="17"/>
        <v>24.1</v>
      </c>
      <c r="BP7" s="50"/>
      <c r="BQ7" s="50">
        <f>BQ8</f>
        <v>43.5</v>
      </c>
      <c r="BR7" s="50">
        <f t="shared" ref="BR7:BZ7" si="18">BR8</f>
        <v>105.5</v>
      </c>
      <c r="BS7" s="50">
        <f t="shared" si="18"/>
        <v>103.4</v>
      </c>
      <c r="BT7" s="50">
        <f t="shared" si="18"/>
        <v>61.3</v>
      </c>
      <c r="BU7" s="50">
        <f t="shared" si="18"/>
        <v>52.3</v>
      </c>
      <c r="BV7" s="50">
        <f t="shared" si="18"/>
        <v>27.8</v>
      </c>
      <c r="BW7" s="50">
        <f t="shared" si="18"/>
        <v>78.5</v>
      </c>
      <c r="BX7" s="50">
        <f t="shared" si="18"/>
        <v>52.3</v>
      </c>
      <c r="BY7" s="50">
        <f t="shared" si="18"/>
        <v>27.7</v>
      </c>
      <c r="BZ7" s="50">
        <f t="shared" si="18"/>
        <v>81.599999999999994</v>
      </c>
      <c r="CA7" s="50"/>
      <c r="CB7" s="50">
        <f>CB8</f>
        <v>-16.399999999999999</v>
      </c>
      <c r="CC7" s="50">
        <f t="shared" ref="CC7:CK7" si="19">CC8</f>
        <v>-104.1</v>
      </c>
      <c r="CD7" s="50">
        <f t="shared" si="19"/>
        <v>-93.5</v>
      </c>
      <c r="CE7" s="50">
        <f t="shared" si="19"/>
        <v>-36.4</v>
      </c>
      <c r="CF7" s="50">
        <f t="shared" si="19"/>
        <v>-27.5</v>
      </c>
      <c r="CG7" s="50">
        <f t="shared" si="19"/>
        <v>15.9</v>
      </c>
      <c r="CH7" s="50">
        <f t="shared" si="19"/>
        <v>-99.9</v>
      </c>
      <c r="CI7" s="50">
        <f t="shared" si="19"/>
        <v>-6.6</v>
      </c>
      <c r="CJ7" s="50">
        <f t="shared" si="19"/>
        <v>13.5</v>
      </c>
      <c r="CK7" s="50">
        <f t="shared" si="19"/>
        <v>14.8</v>
      </c>
      <c r="CL7" s="50"/>
      <c r="CM7" s="45">
        <f>CM8</f>
        <v>-25071</v>
      </c>
      <c r="CN7" s="45">
        <f t="shared" ref="CN7:CV7" si="20">CN8</f>
        <v>-75370</v>
      </c>
      <c r="CO7" s="45">
        <f t="shared" si="20"/>
        <v>-56561</v>
      </c>
      <c r="CP7" s="45">
        <f t="shared" si="20"/>
        <v>-37551</v>
      </c>
      <c r="CQ7" s="45">
        <f t="shared" si="20"/>
        <v>-38393</v>
      </c>
      <c r="CR7" s="45">
        <f t="shared" si="20"/>
        <v>3780</v>
      </c>
      <c r="CS7" s="45">
        <f t="shared" si="20"/>
        <v>-46965</v>
      </c>
      <c r="CT7" s="45">
        <f t="shared" si="20"/>
        <v>-28874</v>
      </c>
      <c r="CU7" s="45">
        <f t="shared" si="20"/>
        <v>-4869</v>
      </c>
      <c r="CV7" s="45">
        <f t="shared" si="20"/>
        <v>-9793</v>
      </c>
      <c r="CW7" s="45"/>
      <c r="CX7" s="50" t="s">
        <v>114</v>
      </c>
      <c r="CY7" s="50" t="s">
        <v>114</v>
      </c>
      <c r="CZ7" s="50" t="s">
        <v>114</v>
      </c>
      <c r="DA7" s="50" t="s">
        <v>114</v>
      </c>
      <c r="DB7" s="50" t="s">
        <v>114</v>
      </c>
      <c r="DC7" s="50" t="s">
        <v>114</v>
      </c>
      <c r="DD7" s="50" t="s">
        <v>114</v>
      </c>
      <c r="DE7" s="50" t="s">
        <v>114</v>
      </c>
      <c r="DF7" s="50" t="s">
        <v>114</v>
      </c>
      <c r="DG7" s="50" t="s">
        <v>112</v>
      </c>
      <c r="DH7" s="50"/>
      <c r="DI7" s="46">
        <f>DI8</f>
        <v>0</v>
      </c>
      <c r="DJ7" s="46">
        <f>DJ8</f>
        <v>0</v>
      </c>
      <c r="DK7" s="50" t="s">
        <v>114</v>
      </c>
      <c r="DL7" s="50" t="s">
        <v>114</v>
      </c>
      <c r="DM7" s="50" t="s">
        <v>114</v>
      </c>
      <c r="DN7" s="50" t="s">
        <v>114</v>
      </c>
      <c r="DO7" s="50" t="s">
        <v>114</v>
      </c>
      <c r="DP7" s="50" t="s">
        <v>114</v>
      </c>
      <c r="DQ7" s="50" t="s">
        <v>114</v>
      </c>
      <c r="DR7" s="50" t="s">
        <v>114</v>
      </c>
      <c r="DS7" s="50" t="s">
        <v>114</v>
      </c>
      <c r="DT7" s="50" t="s">
        <v>112</v>
      </c>
      <c r="DU7" s="50"/>
      <c r="DV7" s="50">
        <f>DV8</f>
        <v>0</v>
      </c>
      <c r="DW7" s="50">
        <f t="shared" ref="DW7:EE7" si="21">DW8</f>
        <v>0</v>
      </c>
      <c r="DX7" s="50">
        <f t="shared" si="21"/>
        <v>0</v>
      </c>
      <c r="DY7" s="50">
        <f t="shared" si="21"/>
        <v>0</v>
      </c>
      <c r="DZ7" s="50">
        <f t="shared" si="21"/>
        <v>0</v>
      </c>
      <c r="EA7" s="50">
        <f t="shared" si="21"/>
        <v>29.8</v>
      </c>
      <c r="EB7" s="50">
        <f t="shared" si="21"/>
        <v>0</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2">
      <c r="A8" s="28"/>
      <c r="B8" s="53">
        <v>2023</v>
      </c>
      <c r="C8" s="53">
        <v>462161</v>
      </c>
      <c r="D8" s="53">
        <v>47</v>
      </c>
      <c r="E8" s="53">
        <v>11</v>
      </c>
      <c r="F8" s="53">
        <v>1</v>
      </c>
      <c r="G8" s="53">
        <v>222</v>
      </c>
      <c r="H8" s="53" t="s">
        <v>115</v>
      </c>
      <c r="I8" s="53" t="s">
        <v>116</v>
      </c>
      <c r="J8" s="53" t="s">
        <v>117</v>
      </c>
      <c r="K8" s="53" t="s">
        <v>118</v>
      </c>
      <c r="L8" s="53" t="s">
        <v>119</v>
      </c>
      <c r="M8" s="53" t="s">
        <v>120</v>
      </c>
      <c r="N8" s="53" t="s">
        <v>121</v>
      </c>
      <c r="O8" s="54" t="s">
        <v>122</v>
      </c>
      <c r="P8" s="54" t="s">
        <v>122</v>
      </c>
      <c r="Q8" s="55">
        <v>4610</v>
      </c>
      <c r="R8" s="55">
        <v>145</v>
      </c>
      <c r="S8" s="56">
        <v>8438</v>
      </c>
      <c r="T8" s="57" t="s">
        <v>123</v>
      </c>
      <c r="U8" s="54">
        <v>0</v>
      </c>
      <c r="V8" s="57" t="s">
        <v>123</v>
      </c>
      <c r="W8" s="58">
        <v>74.400000000000006</v>
      </c>
      <c r="X8" s="57" t="s">
        <v>124</v>
      </c>
      <c r="Y8" s="59">
        <v>100</v>
      </c>
      <c r="Z8" s="59">
        <v>100</v>
      </c>
      <c r="AA8" s="59">
        <v>99.9</v>
      </c>
      <c r="AB8" s="59">
        <v>99.9</v>
      </c>
      <c r="AC8" s="59">
        <v>99.9</v>
      </c>
      <c r="AD8" s="59">
        <v>125.6</v>
      </c>
      <c r="AE8" s="59">
        <v>83.9</v>
      </c>
      <c r="AF8" s="59">
        <v>77.2</v>
      </c>
      <c r="AG8" s="59">
        <v>159.1</v>
      </c>
      <c r="AH8" s="59">
        <v>178.6</v>
      </c>
      <c r="AI8" s="59">
        <v>120.7</v>
      </c>
      <c r="AJ8" s="59">
        <v>14</v>
      </c>
      <c r="AK8" s="59">
        <v>61.9</v>
      </c>
      <c r="AL8" s="59">
        <v>49.9</v>
      </c>
      <c r="AM8" s="59">
        <v>26.5</v>
      </c>
      <c r="AN8" s="59">
        <v>23.1</v>
      </c>
      <c r="AO8" s="59">
        <v>28.3</v>
      </c>
      <c r="AP8" s="59">
        <v>39.9</v>
      </c>
      <c r="AQ8" s="59">
        <v>21.4</v>
      </c>
      <c r="AR8" s="59">
        <v>14.1</v>
      </c>
      <c r="AS8" s="59">
        <v>33.200000000000003</v>
      </c>
      <c r="AT8" s="59">
        <v>30.4</v>
      </c>
      <c r="AU8" s="60">
        <v>2385</v>
      </c>
      <c r="AV8" s="60">
        <v>3030649</v>
      </c>
      <c r="AW8" s="60">
        <v>471</v>
      </c>
      <c r="AX8" s="60">
        <v>4953</v>
      </c>
      <c r="AY8" s="60">
        <v>3734</v>
      </c>
      <c r="AZ8" s="60">
        <v>706</v>
      </c>
      <c r="BA8" s="60">
        <v>16253</v>
      </c>
      <c r="BB8" s="60">
        <v>12164</v>
      </c>
      <c r="BC8" s="60">
        <v>234734</v>
      </c>
      <c r="BD8" s="60">
        <v>209070</v>
      </c>
      <c r="BE8" s="60">
        <v>67941</v>
      </c>
      <c r="BF8" s="59">
        <v>19.899999999999999</v>
      </c>
      <c r="BG8" s="59">
        <v>8.4</v>
      </c>
      <c r="BH8" s="59">
        <v>8.6</v>
      </c>
      <c r="BI8" s="59">
        <v>14.3</v>
      </c>
      <c r="BJ8" s="59">
        <v>19.399999999999999</v>
      </c>
      <c r="BK8" s="59">
        <v>28</v>
      </c>
      <c r="BL8" s="59">
        <v>2.8</v>
      </c>
      <c r="BM8" s="59">
        <v>18.399999999999999</v>
      </c>
      <c r="BN8" s="59">
        <v>26.2</v>
      </c>
      <c r="BO8" s="59">
        <v>24.1</v>
      </c>
      <c r="BP8" s="59">
        <v>17.100000000000001</v>
      </c>
      <c r="BQ8" s="59">
        <v>43.5</v>
      </c>
      <c r="BR8" s="59">
        <v>105.5</v>
      </c>
      <c r="BS8" s="59">
        <v>103.4</v>
      </c>
      <c r="BT8" s="59">
        <v>61.3</v>
      </c>
      <c r="BU8" s="59">
        <v>52.3</v>
      </c>
      <c r="BV8" s="59">
        <v>27.8</v>
      </c>
      <c r="BW8" s="59">
        <v>78.5</v>
      </c>
      <c r="BX8" s="59">
        <v>52.3</v>
      </c>
      <c r="BY8" s="59">
        <v>27.7</v>
      </c>
      <c r="BZ8" s="59">
        <v>81.599999999999994</v>
      </c>
      <c r="CA8" s="59">
        <v>53.2</v>
      </c>
      <c r="CB8" s="59">
        <v>-16.399999999999999</v>
      </c>
      <c r="CC8" s="59">
        <v>-104.1</v>
      </c>
      <c r="CD8" s="59">
        <v>-93.5</v>
      </c>
      <c r="CE8" s="61">
        <v>-36.4</v>
      </c>
      <c r="CF8" s="61">
        <v>-27.5</v>
      </c>
      <c r="CG8" s="59">
        <v>15.9</v>
      </c>
      <c r="CH8" s="59">
        <v>-99.9</v>
      </c>
      <c r="CI8" s="59">
        <v>-6.6</v>
      </c>
      <c r="CJ8" s="59">
        <v>13.5</v>
      </c>
      <c r="CK8" s="59">
        <v>14.8</v>
      </c>
      <c r="CL8" s="59">
        <v>-26.7</v>
      </c>
      <c r="CM8" s="60">
        <v>-25071</v>
      </c>
      <c r="CN8" s="60">
        <v>-75370</v>
      </c>
      <c r="CO8" s="60">
        <v>-56561</v>
      </c>
      <c r="CP8" s="60">
        <v>-37551</v>
      </c>
      <c r="CQ8" s="60">
        <v>-38393</v>
      </c>
      <c r="CR8" s="60">
        <v>3780</v>
      </c>
      <c r="CS8" s="60">
        <v>-46965</v>
      </c>
      <c r="CT8" s="60">
        <v>-28874</v>
      </c>
      <c r="CU8" s="60">
        <v>-4869</v>
      </c>
      <c r="CV8" s="60">
        <v>-9793</v>
      </c>
      <c r="CW8" s="60">
        <v>-15770</v>
      </c>
      <c r="CX8" s="59" t="s">
        <v>125</v>
      </c>
      <c r="CY8" s="59" t="s">
        <v>125</v>
      </c>
      <c r="CZ8" s="59" t="s">
        <v>125</v>
      </c>
      <c r="DA8" s="59" t="s">
        <v>125</v>
      </c>
      <c r="DB8" s="59" t="s">
        <v>125</v>
      </c>
      <c r="DC8" s="59" t="s">
        <v>125</v>
      </c>
      <c r="DD8" s="59" t="s">
        <v>125</v>
      </c>
      <c r="DE8" s="59" t="s">
        <v>125</v>
      </c>
      <c r="DF8" s="59" t="s">
        <v>125</v>
      </c>
      <c r="DG8" s="59" t="s">
        <v>125</v>
      </c>
      <c r="DH8" s="59" t="s">
        <v>125</v>
      </c>
      <c r="DI8" s="55">
        <v>0</v>
      </c>
      <c r="DJ8" s="55">
        <v>0</v>
      </c>
      <c r="DK8" s="59" t="s">
        <v>125</v>
      </c>
      <c r="DL8" s="59" t="s">
        <v>125</v>
      </c>
      <c r="DM8" s="59" t="s">
        <v>125</v>
      </c>
      <c r="DN8" s="59" t="s">
        <v>125</v>
      </c>
      <c r="DO8" s="59" t="s">
        <v>125</v>
      </c>
      <c r="DP8" s="59" t="s">
        <v>125</v>
      </c>
      <c r="DQ8" s="59" t="s">
        <v>125</v>
      </c>
      <c r="DR8" s="59" t="s">
        <v>125</v>
      </c>
      <c r="DS8" s="59" t="s">
        <v>125</v>
      </c>
      <c r="DT8" s="59" t="s">
        <v>125</v>
      </c>
      <c r="DU8" s="59" t="s">
        <v>125</v>
      </c>
      <c r="DV8" s="59">
        <v>0</v>
      </c>
      <c r="DW8" s="59">
        <v>0</v>
      </c>
      <c r="DX8" s="59">
        <v>0</v>
      </c>
      <c r="DY8" s="59">
        <v>0</v>
      </c>
      <c r="DZ8" s="59">
        <v>0</v>
      </c>
      <c r="EA8" s="59">
        <v>29.8</v>
      </c>
      <c r="EB8" s="59">
        <v>0</v>
      </c>
      <c r="EC8" s="59">
        <v>37.5</v>
      </c>
      <c r="ED8" s="59">
        <v>23.3</v>
      </c>
      <c r="EE8" s="59">
        <v>21.1</v>
      </c>
      <c r="EF8" s="59">
        <v>19.7</v>
      </c>
      <c r="EG8" s="62">
        <v>1.2999999999999999E-3</v>
      </c>
      <c r="EH8" s="62">
        <v>8.9999999999999998E-4</v>
      </c>
      <c r="EI8" s="62">
        <v>8.9999999999999998E-4</v>
      </c>
      <c r="EJ8" s="62">
        <v>1.1999999999999999E-3</v>
      </c>
      <c r="EK8" s="62">
        <v>1.2999999999999999E-3</v>
      </c>
      <c r="EL8" s="62">
        <v>3.5999999999999999E-3</v>
      </c>
      <c r="EM8" s="62">
        <v>4.3E-3</v>
      </c>
      <c r="EN8" s="62">
        <v>2.3999999999999998E-3</v>
      </c>
      <c r="EO8" s="62">
        <v>2.5000000000000001E-3</v>
      </c>
      <c r="EP8" s="62">
        <v>6.7000000000000002E-3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126</v>
      </c>
      <c r="C10" s="65" t="s">
        <v>127</v>
      </c>
      <c r="D10" s="65" t="s">
        <v>128</v>
      </c>
      <c r="E10" s="65" t="s">
        <v>129</v>
      </c>
      <c r="F10" s="65" t="s">
        <v>130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2025-02-18T06:21:07Z</cp:lastPrinted>
  <dcterms:created xsi:type="dcterms:W3CDTF">2024-12-19T01:01:23Z</dcterms:created>
  <dcterms:modified xsi:type="dcterms:W3CDTF">2025-02-27T05:18:18Z</dcterms:modified>
  <cp:category/>
</cp:coreProperties>
</file>