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04_市町村回答\09 薩摩川内市○（永田）（確認中）\03_回答\"/>
    </mc:Choice>
  </mc:AlternateContent>
  <xr:revisionPtr revIDLastSave="0" documentId="13_ncr:1_{A85DAF6D-A595-4186-A407-8A63FF39CE73}" xr6:coauthVersionLast="36" xr6:coauthVersionMax="41" xr10:uidLastSave="{00000000-0000-0000-0000-000000000000}"/>
  <workbookProtection workbookAlgorithmName="SHA-512" workbookHashValue="kowUAAvqMPiSsOYgVtSaY6742MzAWbLl8G/gilpuEAOBbMzQE1S8qulm7C2mGzArzC9oMUJQIzlHKaBz1VAQdw==" workbookSaltValue="88bCqkL8ipfEVhlMjpINYA==" workbookSpinCount="100000" lockStructure="1"/>
  <bookViews>
    <workbookView xWindow="0" yWindow="0" windowWidth="19200" windowHeight="598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M6" i="5"/>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I85" i="4"/>
  <c r="H85" i="4"/>
  <c r="F85" i="4"/>
  <c r="BB10" i="4"/>
  <c r="AT10" i="4"/>
  <c r="AL10" i="4"/>
  <c r="I10" i="4"/>
  <c r="B10" i="4"/>
  <c r="BB8" i="4"/>
  <c r="AT8" i="4"/>
  <c r="AL8" i="4"/>
  <c r="AD8" i="4"/>
  <c r="W8" i="4"/>
  <c r="P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<sst xmlns="http://schemas.openxmlformats.org/spreadsheetml/2006/main" count="228" uniqueCount="113">
  <si>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</si>
  <si>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</si>
  <si>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</si>
  <si>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</si>
  <si>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</si>
  <si>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</si>
  <si>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</si>
  <si>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</si>
  <si>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</si>
  <si>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</si>
  <si>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</si>
  <si>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</si>
  <si>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</si>
  <si>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</si>
  <si>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</si>
  <si>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</si>
  <si>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</si>
  <si>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</si>
  <si>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</si>
  <si>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</si>
  <si>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</si>
  <si>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</si>
  <si>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</si>
  <si>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</si>
  <si>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</si>
  <si>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</si>
  <si>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</si>
  <si>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</si>
  <si>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</si>
  <si>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</si>
  <si>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</si>
  <si>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</si>
  <si>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</si>
  <si>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</si>
  <si>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</si>
  <si>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</si>
  <si>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</si>
  <si>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</si>
  <si>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</si>
  <si>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</si>
  <si>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</si>
  <si>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</si>
  <si>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</si>
  <si>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</si>
  <si>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</si>
  <si>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</si>
  <si>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</si>
  <si>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</si>
  <si>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</si>
  <si>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</si>
  <si>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</si>
  <si>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</si>
  <si>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</si>
  <si>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</si>
  <si>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</si>
  <si>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</si>
  <si>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</si>
  <si>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</si>
  <si>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</si>
  <si>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</si>
  <si>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</si>
  <si>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</si>
  <si>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</si>
  <si>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</si>
  <si>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</si>
  <si>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</si>
  <si>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</si>
  <si>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</si>
  <si>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</si>
  <si>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</si>
  <si>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</si>
  <si>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</si>
  <si>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</si>
  <si>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</si>
  <si>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</si>
  <si>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</si>
  <si>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</si>
  <si>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</si>
  <si>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</si>
  <si>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</si>
  <si>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</si>
  <si>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</si>
  <si>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</si>
  <si>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</si>
  <si>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</si>
  <si>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</si>
  <si>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</si>
  <si>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</si>
  <si>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</si>
  <si>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</si>
  <si>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</si>
  <si>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</si>
  <si>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</si>
  <si>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薩摩川内市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</si>
  <si>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</si>
  <si>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</si>
  <si>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</si>
  <si>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</si>
  <si>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</si>
  <si>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</si>
  <si>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</si>
  <si>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</si>
  <si>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</si>
  <si>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</si>
  <si>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</si>
  <si>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</si>
  <si>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</si>
  <si>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</si>
  <si>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</si>
  <si>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</si>
  <si>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平成28年度に本土地域の簡易水道事業を事業統合し、大量更新期を迎える水道管や施設の更新及び耐震化を進めるため、10年間の水道施設事業計画及び5年間の財政計画を作成し、これを基に水道料金の改定を行い、事業運営をしてきた。
　また、令和3年3月に中長期的な視点から経営基盤の強化に取り組むことが出来るように「投資計画」と「財政計画」を定めた水道事業経営戦略を策定した。
　さらには、令和5年3月に第2次水道ビジョンを策定し、ビジョンを掲げる「①安全で安心な水の供給　②災害に強い水道　③安定した事業運営」の実現に向けて、経営戦略を基に施設・設備及び管路の更新・整備を着実に実施するとともに安全で安心な水を安定的に供給するために、持続可能な安定経営に取り組んでいく。</t>
    <rPh sb="1" eb="3">
      <t>ヘイセイ</t>
    </rPh>
    <rPh sb="5" eb="7">
      <t>ネンド</t>
    </rPh>
    <rPh sb="8" eb="12">
      <t>ホンドチイキ</t>
    </rPh>
    <rPh sb="13" eb="19">
      <t>カンイスイドウジギョウ</t>
    </rPh>
    <rPh sb="20" eb="24">
      <t>ジギョウトウゴウ</t>
    </rPh>
    <rPh sb="26" eb="31">
      <t>タイリョウコウシンキ</t>
    </rPh>
    <rPh sb="32" eb="33">
      <t>ムカ</t>
    </rPh>
    <rPh sb="35" eb="38">
      <t>スイドウカン</t>
    </rPh>
    <rPh sb="39" eb="41">
      <t>シセツ</t>
    </rPh>
    <rPh sb="42" eb="45">
      <t>コウシンオヨ</t>
    </rPh>
    <rPh sb="46" eb="49">
      <t>タイシンカ</t>
    </rPh>
    <rPh sb="50" eb="51">
      <t>スス</t>
    </rPh>
    <rPh sb="58" eb="59">
      <t>ネン</t>
    </rPh>
    <rPh sb="59" eb="60">
      <t>カン</t>
    </rPh>
    <rPh sb="61" eb="70">
      <t>スイドウシセツジギョウケイカクオヨ</t>
    </rPh>
    <rPh sb="72" eb="74">
      <t>ネンカン</t>
    </rPh>
    <rPh sb="75" eb="79">
      <t>ザイセイケイカク</t>
    </rPh>
    <rPh sb="80" eb="82">
      <t>サクセイ</t>
    </rPh>
    <rPh sb="87" eb="88">
      <t>モト</t>
    </rPh>
    <rPh sb="89" eb="93">
      <t>スイドウリョウキン</t>
    </rPh>
    <rPh sb="94" eb="96">
      <t>カイテイ</t>
    </rPh>
    <rPh sb="97" eb="98">
      <t>オコナ</t>
    </rPh>
    <rPh sb="100" eb="104">
      <t>ジギョウウンエイ</t>
    </rPh>
    <rPh sb="115" eb="117">
      <t>レイワ</t>
    </rPh>
    <rPh sb="118" eb="119">
      <t>ネン</t>
    </rPh>
    <rPh sb="120" eb="121">
      <t>ガツ</t>
    </rPh>
    <rPh sb="122" eb="126">
      <t>チュウチョウキテキ</t>
    </rPh>
    <rPh sb="127" eb="129">
      <t>シテン</t>
    </rPh>
    <rPh sb="131" eb="135">
      <t>ケイエイキバン</t>
    </rPh>
    <rPh sb="136" eb="138">
      <t>キョウカ</t>
    </rPh>
    <rPh sb="139" eb="140">
      <t>ト</t>
    </rPh>
    <rPh sb="141" eb="142">
      <t>ク</t>
    </rPh>
    <rPh sb="146" eb="148">
      <t>デキ</t>
    </rPh>
    <rPh sb="153" eb="157">
      <t>トウシケイカク</t>
    </rPh>
    <rPh sb="160" eb="164">
      <t>ザイセイケイカク</t>
    </rPh>
    <rPh sb="166" eb="167">
      <t>サダ</t>
    </rPh>
    <rPh sb="169" eb="177">
      <t>スイドウジギョウケイエイセンリャク</t>
    </rPh>
    <rPh sb="178" eb="180">
      <t>サクテイ</t>
    </rPh>
    <rPh sb="190" eb="192">
      <t>レイワ</t>
    </rPh>
    <rPh sb="193" eb="194">
      <t>ネン</t>
    </rPh>
    <rPh sb="195" eb="196">
      <t>ガツ</t>
    </rPh>
    <rPh sb="197" eb="198">
      <t>ダイ</t>
    </rPh>
    <rPh sb="199" eb="202">
      <t>ジスイドウ</t>
    </rPh>
    <rPh sb="207" eb="209">
      <t>サクテイ</t>
    </rPh>
    <rPh sb="216" eb="217">
      <t>カカ</t>
    </rPh>
    <rPh sb="221" eb="223">
      <t>アンゼン</t>
    </rPh>
    <rPh sb="224" eb="226">
      <t>アンシン</t>
    </rPh>
    <rPh sb="227" eb="228">
      <t>ミズ</t>
    </rPh>
    <rPh sb="229" eb="231">
      <t>キョウキュウ</t>
    </rPh>
    <rPh sb="233" eb="235">
      <t>サイガイ</t>
    </rPh>
    <rPh sb="242" eb="244">
      <t>アンテイ</t>
    </rPh>
    <rPh sb="246" eb="250">
      <t>ジギョウウンエイ</t>
    </rPh>
    <rPh sb="252" eb="254">
      <t>ジツゲン</t>
    </rPh>
    <rPh sb="255" eb="256">
      <t>ム</t>
    </rPh>
    <rPh sb="259" eb="263">
      <t>ケイエイセンリャク</t>
    </rPh>
    <rPh sb="264" eb="265">
      <t>モト</t>
    </rPh>
    <rPh sb="266" eb="268">
      <t>シセツ</t>
    </rPh>
    <rPh sb="269" eb="272">
      <t>セツビオヨ</t>
    </rPh>
    <rPh sb="273" eb="275">
      <t>カンロ</t>
    </rPh>
    <rPh sb="276" eb="278">
      <t>コウシン</t>
    </rPh>
    <rPh sb="279" eb="281">
      <t>セイビ</t>
    </rPh>
    <rPh sb="282" eb="284">
      <t>チャクジツ</t>
    </rPh>
    <rPh sb="285" eb="287">
      <t>ジッシ</t>
    </rPh>
    <rPh sb="293" eb="295">
      <t>アンゼン</t>
    </rPh>
    <rPh sb="296" eb="298">
      <t>アンシン</t>
    </rPh>
    <rPh sb="299" eb="300">
      <t>ミズ</t>
    </rPh>
    <rPh sb="301" eb="304">
      <t>アンテイテキ</t>
    </rPh>
    <rPh sb="305" eb="307">
      <t>キョウキュウ</t>
    </rPh>
    <rPh sb="313" eb="317">
      <t>ジゾクカノウ</t>
    </rPh>
    <rPh sb="318" eb="322">
      <t>アンテイケイエイ</t>
    </rPh>
    <rPh sb="323" eb="324">
      <t>ト</t>
    </rPh>
    <rPh sb="325" eb="326">
      <t>ク</t>
    </rPh>
    <phoneticPr fontId="4"/>
  </si>
  <si>
    <t>　①有形固定資産減価償却率については、類似団体平均と同様年々上昇しており、今後も上昇傾向にある。
　②管路経年化率については、前年度から2.31%増となり、類似団体平均と同様年々上昇している。
　③管路更新率は、令和元年度以降類似団体平均を上回って推移していたが、本年度は浄水施設の大規模改修を優先して実施したことから、前年度は上回っているが類似団体平均より下回っている。</t>
    <rPh sb="2" eb="13">
      <t>ユウケイコテイシサンゲンカショウキャクリツ</t>
    </rPh>
    <rPh sb="19" eb="25">
      <t>ルイジダンタイヘイキン</t>
    </rPh>
    <rPh sb="26" eb="28">
      <t>ドウヨウ</t>
    </rPh>
    <rPh sb="28" eb="32">
      <t>ネンネンジョウショウ</t>
    </rPh>
    <rPh sb="37" eb="39">
      <t>コンゴ</t>
    </rPh>
    <rPh sb="40" eb="44">
      <t>ジョウショウケイコウ</t>
    </rPh>
    <rPh sb="51" eb="57">
      <t>カンロケイネンカリツ</t>
    </rPh>
    <rPh sb="63" eb="66">
      <t>ゼンネンド</t>
    </rPh>
    <rPh sb="73" eb="74">
      <t>ゾウ</t>
    </rPh>
    <rPh sb="78" eb="84">
      <t>ルイジダンタイヘイキン</t>
    </rPh>
    <rPh sb="85" eb="91">
      <t>ドウヨウネンネンジョウショウ</t>
    </rPh>
    <rPh sb="99" eb="104">
      <t>カンロコウシンリツ</t>
    </rPh>
    <rPh sb="106" eb="113">
      <t>レイワガンネンドイコウ</t>
    </rPh>
    <rPh sb="113" eb="119">
      <t>ルイジダンタイヘイキン</t>
    </rPh>
    <rPh sb="120" eb="122">
      <t>ウワマワ</t>
    </rPh>
    <rPh sb="124" eb="126">
      <t>スイイ</t>
    </rPh>
    <rPh sb="132" eb="135">
      <t>ホンネンド</t>
    </rPh>
    <rPh sb="141" eb="144">
      <t>ダイキボ</t>
    </rPh>
    <rPh sb="144" eb="146">
      <t>カイシュウ</t>
    </rPh>
    <rPh sb="147" eb="149">
      <t>ユウセン</t>
    </rPh>
    <rPh sb="151" eb="153">
      <t>ジッシ</t>
    </rPh>
    <rPh sb="160" eb="163">
      <t>ゼンネンド</t>
    </rPh>
    <rPh sb="164" eb="166">
      <t>ウワマワ</t>
    </rPh>
    <rPh sb="171" eb="177">
      <t>ルイジダンタイヘイキン</t>
    </rPh>
    <rPh sb="179" eb="181">
      <t>シタマワ</t>
    </rPh>
    <phoneticPr fontId="4"/>
  </si>
  <si>
    <t>　①経常収支比率については、前年度より0.41%減少した。これは、新型コロナウイルス感染症の影響を受けた支援策として行われていた、基本料金の減額（以下、「新型コロナの支援実施」という。）がなくなったことにより、給水収益は増加したものの、新型コロナの支援実施に伴う一般会計補助金がなくなったことや施設維持管理経費が増加したことが主な要因である。
　②累積欠損金はなく累積欠損比率は0%である。
　③流動比率は、建設改良の未払金や工事契約保証金の預り金等の流動負債が増加したため、前年度及び類似団体平均を下回っている。
　④企業債残高対給水収益比率は、新型コロナの支援実施がなくなったことに伴い、給水収益が増加したため、前年度及び類似団体より上回っている。
　⑤料金回収率は、新型コロナの支援実施がなくなったことに伴い、給水収益が増加し、類似団体平均を大きく上回っている。
　⑥給水原価は類似団体と比較して低く推移しており、前年度と比較しても0.82円の減となっている。要因としては、前年度の新型コロナの支援実施による控除対象外消費税等が減少したことである。また、⑦施設の利用率は高く、⑧有収率は類似団体平均を上回っていることから、効率的な経営が行われているものと思われる。</t>
    <rPh sb="2" eb="8">
      <t>ケイジョウシュウシヒリツ</t>
    </rPh>
    <rPh sb="14" eb="17">
      <t>ゼンネンド</t>
    </rPh>
    <rPh sb="24" eb="26">
      <t>ゲンショウ</t>
    </rPh>
    <rPh sb="33" eb="35">
      <t>シンガタ</t>
    </rPh>
    <rPh sb="42" eb="45">
      <t>カンセンショウ</t>
    </rPh>
    <rPh sb="46" eb="48">
      <t>エイキョウ</t>
    </rPh>
    <rPh sb="49" eb="50">
      <t>ウ</t>
    </rPh>
    <rPh sb="52" eb="55">
      <t>シエンサク</t>
    </rPh>
    <rPh sb="58" eb="59">
      <t>オコナ</t>
    </rPh>
    <rPh sb="65" eb="69">
      <t>キホンリョウキン</t>
    </rPh>
    <rPh sb="70" eb="72">
      <t>ゲンガク</t>
    </rPh>
    <rPh sb="73" eb="75">
      <t>イカ</t>
    </rPh>
    <rPh sb="77" eb="79">
      <t>シンガタ</t>
    </rPh>
    <rPh sb="83" eb="87">
      <t>シエンジッシ</t>
    </rPh>
    <rPh sb="105" eb="109">
      <t>キュウスイシュウエキ</t>
    </rPh>
    <rPh sb="110" eb="112">
      <t>ゾウカ</t>
    </rPh>
    <rPh sb="118" eb="120">
      <t>シンガタ</t>
    </rPh>
    <rPh sb="124" eb="128">
      <t>シエンジッシ</t>
    </rPh>
    <rPh sb="129" eb="130">
      <t>トモナ</t>
    </rPh>
    <rPh sb="131" eb="138">
      <t>イッパンカイケイホジョキン</t>
    </rPh>
    <rPh sb="147" eb="149">
      <t>シセツ</t>
    </rPh>
    <rPh sb="149" eb="151">
      <t>イジ</t>
    </rPh>
    <rPh sb="151" eb="153">
      <t>カンリ</t>
    </rPh>
    <rPh sb="153" eb="155">
      <t>ケイヒ</t>
    </rPh>
    <rPh sb="156" eb="158">
      <t>ゾウカ</t>
    </rPh>
    <rPh sb="163" eb="164">
      <t>オモ</t>
    </rPh>
    <rPh sb="165" eb="167">
      <t>ヨウイン</t>
    </rPh>
    <rPh sb="174" eb="179">
      <t>ルイセキケッソンキン</t>
    </rPh>
    <rPh sb="198" eb="202">
      <t>リュウドウヒリツ</t>
    </rPh>
    <rPh sb="204" eb="208">
      <t>ケンセツカイリョウ</t>
    </rPh>
    <rPh sb="209" eb="211">
      <t>ミハラ</t>
    </rPh>
    <rPh sb="211" eb="212">
      <t>キン</t>
    </rPh>
    <rPh sb="213" eb="220">
      <t>コウジケイヤクホショウキン</t>
    </rPh>
    <rPh sb="221" eb="222">
      <t>アズ</t>
    </rPh>
    <rPh sb="223" eb="225">
      <t>キントウ</t>
    </rPh>
    <rPh sb="226" eb="230">
      <t>リュウドウフサイ</t>
    </rPh>
    <rPh sb="231" eb="233">
      <t>ゾウカ</t>
    </rPh>
    <rPh sb="238" eb="242">
      <t>ゼンネンドオヨ</t>
    </rPh>
    <rPh sb="243" eb="249">
      <t>ルイジダンタイヘイキン</t>
    </rPh>
    <rPh sb="250" eb="252">
      <t>シタマワ</t>
    </rPh>
    <rPh sb="260" eb="265">
      <t>キギョウサイザンダカ</t>
    </rPh>
    <rPh sb="265" eb="266">
      <t>タイ</t>
    </rPh>
    <rPh sb="266" eb="272">
      <t>キュウスイシュウエキヒリツ</t>
    </rPh>
    <rPh sb="274" eb="276">
      <t>シンガタ</t>
    </rPh>
    <rPh sb="280" eb="284">
      <t>シエンジッシ</t>
    </rPh>
    <rPh sb="293" eb="294">
      <t>トモナ</t>
    </rPh>
    <rPh sb="296" eb="300">
      <t>キュウスイシュウエキ</t>
    </rPh>
    <rPh sb="301" eb="303">
      <t>ゾウカ</t>
    </rPh>
    <rPh sb="308" eb="312">
      <t>ゼンネンドオヨ</t>
    </rPh>
    <rPh sb="313" eb="317">
      <t>ルイジダンタイ</t>
    </rPh>
    <rPh sb="319" eb="321">
      <t>ウワマワ</t>
    </rPh>
    <rPh sb="329" eb="334">
      <t>リョウキンカイシュウリツ</t>
    </rPh>
    <rPh sb="336" eb="338">
      <t>シンガタ</t>
    </rPh>
    <rPh sb="342" eb="344">
      <t>シエン</t>
    </rPh>
    <rPh sb="344" eb="346">
      <t>ジッシ</t>
    </rPh>
    <rPh sb="355" eb="356">
      <t>トモナ</t>
    </rPh>
    <rPh sb="358" eb="360">
      <t>キュウスイ</t>
    </rPh>
    <rPh sb="360" eb="362">
      <t>シュウエキ</t>
    </rPh>
    <rPh sb="363" eb="365">
      <t>ゾウカ</t>
    </rPh>
    <rPh sb="367" eb="371">
      <t>ルイジダンタイ</t>
    </rPh>
    <rPh sb="371" eb="373">
      <t>ヘイキン</t>
    </rPh>
    <rPh sb="374" eb="375">
      <t>オオ</t>
    </rPh>
    <rPh sb="377" eb="379">
      <t>ウワマワ</t>
    </rPh>
    <rPh sb="387" eb="391">
      <t>キュウスイゲンカ</t>
    </rPh>
    <rPh sb="392" eb="396">
      <t>ルイジダンタイ</t>
    </rPh>
    <rPh sb="397" eb="399">
      <t>ヒカク</t>
    </rPh>
    <rPh sb="401" eb="402">
      <t>ヒク</t>
    </rPh>
    <rPh sb="403" eb="405">
      <t>スイイ</t>
    </rPh>
    <rPh sb="410" eb="413">
      <t>ゼンネンド</t>
    </rPh>
    <rPh sb="414" eb="416">
      <t>ヒカク</t>
    </rPh>
    <rPh sb="423" eb="424">
      <t>エン</t>
    </rPh>
    <rPh sb="425" eb="426">
      <t>ゲン</t>
    </rPh>
    <rPh sb="433" eb="435">
      <t>ヨウイン</t>
    </rPh>
    <rPh sb="440" eb="443">
      <t>ゼンネンド</t>
    </rPh>
    <rPh sb="444" eb="446">
      <t>シンガタ</t>
    </rPh>
    <rPh sb="450" eb="454">
      <t>シエンジッシ</t>
    </rPh>
    <rPh sb="457" eb="466">
      <t>コウジョタイショウガイショウヒゼイトウ</t>
    </rPh>
    <rPh sb="467" eb="469">
      <t>ゲンショウ</t>
    </rPh>
    <rPh sb="481" eb="483">
      <t>シセツ</t>
    </rPh>
    <rPh sb="484" eb="487">
      <t>リヨウリツ</t>
    </rPh>
    <rPh sb="488" eb="489">
      <t>タカ</t>
    </rPh>
    <rPh sb="492" eb="495">
      <t>ユウシュウリツ</t>
    </rPh>
    <rPh sb="496" eb="502">
      <t>ルイジダンタイヘイキン</t>
    </rPh>
    <rPh sb="503" eb="505">
      <t>ウワマワ</t>
    </rPh>
    <rPh sb="514" eb="517">
      <t>コウリツテキ</t>
    </rPh>
    <rPh sb="518" eb="520">
      <t>ケイエイ</t>
    </rPh>
    <rPh sb="521" eb="522">
      <t>オコナ</t>
    </rPh>
    <rPh sb="530" eb="531">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</si>
</sst>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0.91</c:v>
                </c:pt>
                <c:pt idx="1">
                  <c:v>0.83</c:v>
                </c:pt>
                <c:pt idx="2">
                  <c:v>0.94</c:v>
                </c:pt>
                <c:pt idx="3">
                  <c:v>0.35</c:v>
                </c:pt>
                <c:pt idx="4">
                  <c:v>0.52</c:v>
                </c:pt>
              </c:numCache>
            </c:numRef>
          </c:val>
          <c:extLst>
            <c:ext xmlns:c16="http://schemas.microsoft.com/office/drawing/2014/chart" uri="{C3380CC4-5D6E-409C-BE32-E72D297353CC}">
              <c16:uniqueId val="{00000000-0649-4281-8F59-99DD101AE35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0649-4281-8F59-99DD101AE35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71.599999999999994</c:v>
                </c:pt>
                <c:pt idx="1">
                  <c:v>73.05</c:v>
                </c:pt>
                <c:pt idx="2">
                  <c:v>72.36</c:v>
                </c:pt>
                <c:pt idx="3">
                  <c:v>71.53</c:v>
                </c:pt>
                <c:pt idx="4">
                  <c:v>70.930000000000007</c:v>
                </c:pt>
              </c:numCache>
            </c:numRef>
          </c:val>
          <c:extLst>
            <c:ext xmlns:c16="http://schemas.microsoft.com/office/drawing/2014/chart" uri="{C3380CC4-5D6E-409C-BE32-E72D297353CC}">
              <c16:uniqueId val="{00000000-68A4-4A9C-A2FF-2EFAF926489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68A4-4A9C-A2FF-2EFAF926489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89.41</c:v>
                </c:pt>
                <c:pt idx="1">
                  <c:v>89.42</c:v>
                </c:pt>
                <c:pt idx="2">
                  <c:v>89.69</c:v>
                </c:pt>
                <c:pt idx="3">
                  <c:v>89.55</c:v>
                </c:pt>
                <c:pt idx="4">
                  <c:v>89.43</c:v>
                </c:pt>
              </c:numCache>
            </c:numRef>
          </c:val>
          <c:extLst>
            <c:ext xmlns:c16="http://schemas.microsoft.com/office/drawing/2014/chart" uri="{C3380CC4-5D6E-409C-BE32-E72D297353CC}">
              <c16:uniqueId val="{00000000-F4C6-466A-AB79-6F946B4DE80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F4C6-466A-AB79-6F946B4DE80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122.6</c:v>
                </c:pt>
                <c:pt idx="1">
                  <c:v>112.11</c:v>
                </c:pt>
                <c:pt idx="2">
                  <c:v>118.56</c:v>
                </c:pt>
                <c:pt idx="3">
                  <c:v>115.36</c:v>
                </c:pt>
                <c:pt idx="4">
                  <c:v>114.95</c:v>
                </c:pt>
              </c:numCache>
            </c:numRef>
          </c:val>
          <c:extLst>
            <c:ext xmlns:c16="http://schemas.microsoft.com/office/drawing/2014/chart" uri="{C3380CC4-5D6E-409C-BE32-E72D297353CC}">
              <c16:uniqueId val="{00000000-5227-44B7-AD1C-48E94FF086D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5227-44B7-AD1C-48E94FF086D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51.79</c:v>
                </c:pt>
                <c:pt idx="1">
                  <c:v>52.63</c:v>
                </c:pt>
                <c:pt idx="2">
                  <c:v>53.46</c:v>
                </c:pt>
                <c:pt idx="3">
                  <c:v>54.63</c:v>
                </c:pt>
                <c:pt idx="4">
                  <c:v>55.29</c:v>
                </c:pt>
              </c:numCache>
            </c:numRef>
          </c:val>
          <c:extLst>
            <c:ext xmlns:c16="http://schemas.microsoft.com/office/drawing/2014/chart" uri="{C3380CC4-5D6E-409C-BE32-E72D297353CC}">
              <c16:uniqueId val="{00000000-150A-4D8A-93BE-196278E9E30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150A-4D8A-93BE-196278E9E30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17</c:v>
                </c:pt>
                <c:pt idx="1">
                  <c:v>18.8</c:v>
                </c:pt>
                <c:pt idx="2">
                  <c:v>23.42</c:v>
                </c:pt>
                <c:pt idx="3">
                  <c:v>25.31</c:v>
                </c:pt>
                <c:pt idx="4">
                  <c:v>27.62</c:v>
                </c:pt>
              </c:numCache>
            </c:numRef>
          </c:val>
          <c:extLst>
            <c:ext xmlns:c16="http://schemas.microsoft.com/office/drawing/2014/chart" uri="{C3380CC4-5D6E-409C-BE32-E72D297353CC}">
              <c16:uniqueId val="{00000000-8689-4B93-98D3-07F3B4432BA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8689-4B93-98D3-07F3B4432BA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19-43EA-B2E2-93CE558532A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CA19-43EA-B2E2-93CE558532A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381.69</c:v>
                </c:pt>
                <c:pt idx="1">
                  <c:v>303.89</c:v>
                </c:pt>
                <c:pt idx="2">
                  <c:v>393.2</c:v>
                </c:pt>
                <c:pt idx="3">
                  <c:v>357.72</c:v>
                </c:pt>
                <c:pt idx="4">
                  <c:v>330.95</c:v>
                </c:pt>
              </c:numCache>
            </c:numRef>
          </c:val>
          <c:extLst>
            <c:ext xmlns:c16="http://schemas.microsoft.com/office/drawing/2014/chart" uri="{C3380CC4-5D6E-409C-BE32-E72D297353CC}">
              <c16:uniqueId val="{00000000-62FF-4350-9821-E9715E273D8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62FF-4350-9821-E9715E273D8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289.22000000000003</c:v>
                </c:pt>
                <c:pt idx="1">
                  <c:v>313.63</c:v>
                </c:pt>
                <c:pt idx="2">
                  <c:v>287.42</c:v>
                </c:pt>
                <c:pt idx="3">
                  <c:v>348.02</c:v>
                </c:pt>
                <c:pt idx="4">
                  <c:v>280.06</c:v>
                </c:pt>
              </c:numCache>
            </c:numRef>
          </c:val>
          <c:extLst>
            <c:ext xmlns:c16="http://schemas.microsoft.com/office/drawing/2014/chart" uri="{C3380CC4-5D6E-409C-BE32-E72D297353CC}">
              <c16:uniqueId val="{00000000-B00F-452C-A4D1-0C652CBF2B0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B00F-452C-A4D1-0C652CBF2B0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119.02</c:v>
                </c:pt>
                <c:pt idx="1">
                  <c:v>107.86</c:v>
                </c:pt>
                <c:pt idx="2">
                  <c:v>114.78</c:v>
                </c:pt>
                <c:pt idx="3">
                  <c:v>89.78</c:v>
                </c:pt>
                <c:pt idx="4">
                  <c:v>111.23</c:v>
                </c:pt>
              </c:numCache>
            </c:numRef>
          </c:val>
          <c:extLst>
            <c:ext xmlns:c16="http://schemas.microsoft.com/office/drawing/2014/chart" uri="{C3380CC4-5D6E-409C-BE32-E72D297353CC}">
              <c16:uniqueId val="{00000000-C28F-476E-8A35-C8C9E1DBC18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C28F-476E-8A35-C8C9E1DBC18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148.38999999999999</c:v>
                </c:pt>
                <c:pt idx="1">
                  <c:v>148.38999999999999</c:v>
                </c:pt>
                <c:pt idx="2">
                  <c:v>152.09</c:v>
                </c:pt>
                <c:pt idx="3">
                  <c:v>160.49</c:v>
                </c:pt>
                <c:pt idx="4">
                  <c:v>159.66999999999999</c:v>
                </c:pt>
              </c:numCache>
            </c:numRef>
          </c:val>
          <c:extLst>
            <c:ext xmlns:c16="http://schemas.microsoft.com/office/drawing/2014/chart" uri="{C3380CC4-5D6E-409C-BE32-E72D297353CC}">
              <c16:uniqueId val="{00000000-E07A-42EF-9B1A-116D883BCA5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E07A-42EF-9B1A-116D883BCA5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鹿児島県　薩摩川内市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91542</v>
      </c>
      <c r="AM8" s="44"/>
      <c r="AN8" s="44"/>
      <c r="AO8" s="44"/>
      <c r="AP8" s="44"/>
      <c r="AQ8" s="44"/>
      <c r="AR8" s="44"/>
      <c r="AS8" s="44"/>
      <c r="AT8" s="45">
        <f>データ!$S$6</f>
        <v>682.92</v>
      </c>
      <c r="AU8" s="46"/>
      <c r="AV8" s="46"/>
      <c r="AW8" s="46"/>
      <c r="AX8" s="46"/>
      <c r="AY8" s="46"/>
      <c r="AZ8" s="46"/>
      <c r="BA8" s="46"/>
      <c r="BB8" s="47">
        <f>データ!$T$6</f>
        <v>134.04</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73.95</v>
      </c>
      <c r="J10" s="46"/>
      <c r="K10" s="46"/>
      <c r="L10" s="46"/>
      <c r="M10" s="46"/>
      <c r="N10" s="46"/>
      <c r="O10" s="80"/>
      <c r="P10" s="47">
        <f>データ!$P$6</f>
        <v>93.98</v>
      </c>
      <c r="Q10" s="47"/>
      <c r="R10" s="47"/>
      <c r="S10" s="47"/>
      <c r="T10" s="47"/>
      <c r="U10" s="47"/>
      <c r="V10" s="47"/>
      <c r="W10" s="44">
        <f>データ!$Q$6</f>
        <v>2910</v>
      </c>
      <c r="X10" s="44"/>
      <c r="Y10" s="44"/>
      <c r="Z10" s="44"/>
      <c r="AA10" s="44"/>
      <c r="AB10" s="44"/>
      <c r="AC10" s="44"/>
      <c r="AD10" s="2"/>
      <c r="AE10" s="2"/>
      <c r="AF10" s="2"/>
      <c r="AG10" s="2"/>
      <c r="AH10" s="2"/>
      <c r="AI10" s="2"/>
      <c r="AJ10" s="2"/>
      <c r="AK10" s="2"/>
      <c r="AL10" s="44">
        <f>データ!$U$6</f>
        <v>85517</v>
      </c>
      <c r="AM10" s="44"/>
      <c r="AN10" s="44"/>
      <c r="AO10" s="44"/>
      <c r="AP10" s="44"/>
      <c r="AQ10" s="44"/>
      <c r="AR10" s="44"/>
      <c r="AS10" s="44"/>
      <c r="AT10" s="45">
        <f>データ!$V$6</f>
        <v>196.92</v>
      </c>
      <c r="AU10" s="46"/>
      <c r="AV10" s="46"/>
      <c r="AW10" s="46"/>
      <c r="AX10" s="46"/>
      <c r="AY10" s="46"/>
      <c r="AZ10" s="46"/>
      <c r="BA10" s="46"/>
      <c r="BB10" s="47">
        <f>データ!$W$6</f>
        <v>434.27</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9" t="s">
        <v>112</v>
      </c>
      <c r="BM16" s="90"/>
      <c r="BN16" s="90"/>
      <c r="BO16" s="90"/>
      <c r="BP16" s="90"/>
      <c r="BQ16" s="90"/>
      <c r="BR16" s="90"/>
      <c r="BS16" s="90"/>
      <c r="BT16" s="90"/>
      <c r="BU16" s="90"/>
      <c r="BV16" s="90"/>
      <c r="BW16" s="90"/>
      <c r="BX16" s="90"/>
      <c r="BY16" s="90"/>
      <c r="BZ16" s="9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9"/>
      <c r="BM17" s="90"/>
      <c r="BN17" s="90"/>
      <c r="BO17" s="90"/>
      <c r="BP17" s="90"/>
      <c r="BQ17" s="90"/>
      <c r="BR17" s="90"/>
      <c r="BS17" s="90"/>
      <c r="BT17" s="90"/>
      <c r="BU17" s="90"/>
      <c r="BV17" s="90"/>
      <c r="BW17" s="90"/>
      <c r="BX17" s="90"/>
      <c r="BY17" s="90"/>
      <c r="BZ17" s="9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9"/>
      <c r="BM18" s="90"/>
      <c r="BN18" s="90"/>
      <c r="BO18" s="90"/>
      <c r="BP18" s="90"/>
      <c r="BQ18" s="90"/>
      <c r="BR18" s="90"/>
      <c r="BS18" s="90"/>
      <c r="BT18" s="90"/>
      <c r="BU18" s="90"/>
      <c r="BV18" s="90"/>
      <c r="BW18" s="90"/>
      <c r="BX18" s="90"/>
      <c r="BY18" s="90"/>
      <c r="BZ18" s="9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9"/>
      <c r="BM19" s="90"/>
      <c r="BN19" s="90"/>
      <c r="BO19" s="90"/>
      <c r="BP19" s="90"/>
      <c r="BQ19" s="90"/>
      <c r="BR19" s="90"/>
      <c r="BS19" s="90"/>
      <c r="BT19" s="90"/>
      <c r="BU19" s="90"/>
      <c r="BV19" s="90"/>
      <c r="BW19" s="90"/>
      <c r="BX19" s="90"/>
      <c r="BY19" s="90"/>
      <c r="BZ19" s="9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9"/>
      <c r="BM20" s="90"/>
      <c r="BN20" s="90"/>
      <c r="BO20" s="90"/>
      <c r="BP20" s="90"/>
      <c r="BQ20" s="90"/>
      <c r="BR20" s="90"/>
      <c r="BS20" s="90"/>
      <c r="BT20" s="90"/>
      <c r="BU20" s="90"/>
      <c r="BV20" s="90"/>
      <c r="BW20" s="90"/>
      <c r="BX20" s="90"/>
      <c r="BY20" s="90"/>
      <c r="BZ20" s="9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9"/>
      <c r="BM21" s="90"/>
      <c r="BN21" s="90"/>
      <c r="BO21" s="90"/>
      <c r="BP21" s="90"/>
      <c r="BQ21" s="90"/>
      <c r="BR21" s="90"/>
      <c r="BS21" s="90"/>
      <c r="BT21" s="90"/>
      <c r="BU21" s="90"/>
      <c r="BV21" s="90"/>
      <c r="BW21" s="90"/>
      <c r="BX21" s="90"/>
      <c r="BY21" s="90"/>
      <c r="BZ21" s="9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9"/>
      <c r="BM22" s="90"/>
      <c r="BN22" s="90"/>
      <c r="BO22" s="90"/>
      <c r="BP22" s="90"/>
      <c r="BQ22" s="90"/>
      <c r="BR22" s="90"/>
      <c r="BS22" s="90"/>
      <c r="BT22" s="90"/>
      <c r="BU22" s="90"/>
      <c r="BV22" s="90"/>
      <c r="BW22" s="90"/>
      <c r="BX22" s="90"/>
      <c r="BY22" s="90"/>
      <c r="BZ22" s="9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9"/>
      <c r="BM23" s="90"/>
      <c r="BN23" s="90"/>
      <c r="BO23" s="90"/>
      <c r="BP23" s="90"/>
      <c r="BQ23" s="90"/>
      <c r="BR23" s="90"/>
      <c r="BS23" s="90"/>
      <c r="BT23" s="90"/>
      <c r="BU23" s="90"/>
      <c r="BV23" s="90"/>
      <c r="BW23" s="90"/>
      <c r="BX23" s="90"/>
      <c r="BY23" s="90"/>
      <c r="BZ23" s="9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9"/>
      <c r="BM24" s="90"/>
      <c r="BN24" s="90"/>
      <c r="BO24" s="90"/>
      <c r="BP24" s="90"/>
      <c r="BQ24" s="90"/>
      <c r="BR24" s="90"/>
      <c r="BS24" s="90"/>
      <c r="BT24" s="90"/>
      <c r="BU24" s="90"/>
      <c r="BV24" s="90"/>
      <c r="BW24" s="90"/>
      <c r="BX24" s="90"/>
      <c r="BY24" s="90"/>
      <c r="BZ24" s="9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9"/>
      <c r="BM25" s="90"/>
      <c r="BN25" s="90"/>
      <c r="BO25" s="90"/>
      <c r="BP25" s="90"/>
      <c r="BQ25" s="90"/>
      <c r="BR25" s="90"/>
      <c r="BS25" s="90"/>
      <c r="BT25" s="90"/>
      <c r="BU25" s="90"/>
      <c r="BV25" s="90"/>
      <c r="BW25" s="90"/>
      <c r="BX25" s="90"/>
      <c r="BY25" s="90"/>
      <c r="BZ25" s="9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9"/>
      <c r="BM26" s="90"/>
      <c r="BN26" s="90"/>
      <c r="BO26" s="90"/>
      <c r="BP26" s="90"/>
      <c r="BQ26" s="90"/>
      <c r="BR26" s="90"/>
      <c r="BS26" s="90"/>
      <c r="BT26" s="90"/>
      <c r="BU26" s="90"/>
      <c r="BV26" s="90"/>
      <c r="BW26" s="90"/>
      <c r="BX26" s="90"/>
      <c r="BY26" s="90"/>
      <c r="BZ26" s="9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9"/>
      <c r="BM27" s="90"/>
      <c r="BN27" s="90"/>
      <c r="BO27" s="90"/>
      <c r="BP27" s="90"/>
      <c r="BQ27" s="90"/>
      <c r="BR27" s="90"/>
      <c r="BS27" s="90"/>
      <c r="BT27" s="90"/>
      <c r="BU27" s="90"/>
      <c r="BV27" s="90"/>
      <c r="BW27" s="90"/>
      <c r="BX27" s="90"/>
      <c r="BY27" s="90"/>
      <c r="BZ27" s="9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9"/>
      <c r="BM28" s="90"/>
      <c r="BN28" s="90"/>
      <c r="BO28" s="90"/>
      <c r="BP28" s="90"/>
      <c r="BQ28" s="90"/>
      <c r="BR28" s="90"/>
      <c r="BS28" s="90"/>
      <c r="BT28" s="90"/>
      <c r="BU28" s="90"/>
      <c r="BV28" s="90"/>
      <c r="BW28" s="90"/>
      <c r="BX28" s="90"/>
      <c r="BY28" s="90"/>
      <c r="BZ28" s="9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9"/>
      <c r="BM29" s="90"/>
      <c r="BN29" s="90"/>
      <c r="BO29" s="90"/>
      <c r="BP29" s="90"/>
      <c r="BQ29" s="90"/>
      <c r="BR29" s="90"/>
      <c r="BS29" s="90"/>
      <c r="BT29" s="90"/>
      <c r="BU29" s="90"/>
      <c r="BV29" s="90"/>
      <c r="BW29" s="90"/>
      <c r="BX29" s="90"/>
      <c r="BY29" s="90"/>
      <c r="BZ29" s="9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9"/>
      <c r="BM30" s="90"/>
      <c r="BN30" s="90"/>
      <c r="BO30" s="90"/>
      <c r="BP30" s="90"/>
      <c r="BQ30" s="90"/>
      <c r="BR30" s="90"/>
      <c r="BS30" s="90"/>
      <c r="BT30" s="90"/>
      <c r="BU30" s="90"/>
      <c r="BV30" s="90"/>
      <c r="BW30" s="90"/>
      <c r="BX30" s="90"/>
      <c r="BY30" s="90"/>
      <c r="BZ30" s="9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9"/>
      <c r="BM31" s="90"/>
      <c r="BN31" s="90"/>
      <c r="BO31" s="90"/>
      <c r="BP31" s="90"/>
      <c r="BQ31" s="90"/>
      <c r="BR31" s="90"/>
      <c r="BS31" s="90"/>
      <c r="BT31" s="90"/>
      <c r="BU31" s="90"/>
      <c r="BV31" s="90"/>
      <c r="BW31" s="90"/>
      <c r="BX31" s="90"/>
      <c r="BY31" s="90"/>
      <c r="BZ31" s="9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9"/>
      <c r="BM32" s="90"/>
      <c r="BN32" s="90"/>
      <c r="BO32" s="90"/>
      <c r="BP32" s="90"/>
      <c r="BQ32" s="90"/>
      <c r="BR32" s="90"/>
      <c r="BS32" s="90"/>
      <c r="BT32" s="90"/>
      <c r="BU32" s="90"/>
      <c r="BV32" s="90"/>
      <c r="BW32" s="90"/>
      <c r="BX32" s="90"/>
      <c r="BY32" s="90"/>
      <c r="BZ32" s="9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9"/>
      <c r="BM33" s="90"/>
      <c r="BN33" s="90"/>
      <c r="BO33" s="90"/>
      <c r="BP33" s="90"/>
      <c r="BQ33" s="90"/>
      <c r="BR33" s="90"/>
      <c r="BS33" s="90"/>
      <c r="BT33" s="90"/>
      <c r="BU33" s="90"/>
      <c r="BV33" s="90"/>
      <c r="BW33" s="90"/>
      <c r="BX33" s="90"/>
      <c r="BY33" s="90"/>
      <c r="BZ33" s="9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9"/>
      <c r="BM34" s="90"/>
      <c r="BN34" s="90"/>
      <c r="BO34" s="90"/>
      <c r="BP34" s="90"/>
      <c r="BQ34" s="90"/>
      <c r="BR34" s="90"/>
      <c r="BS34" s="90"/>
      <c r="BT34" s="90"/>
      <c r="BU34" s="90"/>
      <c r="BV34" s="90"/>
      <c r="BW34" s="90"/>
      <c r="BX34" s="90"/>
      <c r="BY34" s="90"/>
      <c r="BZ34" s="9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9"/>
      <c r="BM35" s="90"/>
      <c r="BN35" s="90"/>
      <c r="BO35" s="90"/>
      <c r="BP35" s="90"/>
      <c r="BQ35" s="90"/>
      <c r="BR35" s="90"/>
      <c r="BS35" s="90"/>
      <c r="BT35" s="90"/>
      <c r="BU35" s="90"/>
      <c r="BV35" s="90"/>
      <c r="BW35" s="90"/>
      <c r="BX35" s="90"/>
      <c r="BY35" s="90"/>
      <c r="BZ35" s="9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9"/>
      <c r="BM36" s="90"/>
      <c r="BN36" s="90"/>
      <c r="BO36" s="90"/>
      <c r="BP36" s="90"/>
      <c r="BQ36" s="90"/>
      <c r="BR36" s="90"/>
      <c r="BS36" s="90"/>
      <c r="BT36" s="90"/>
      <c r="BU36" s="90"/>
      <c r="BV36" s="90"/>
      <c r="BW36" s="90"/>
      <c r="BX36" s="90"/>
      <c r="BY36" s="90"/>
      <c r="BZ36" s="9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9"/>
      <c r="BM37" s="90"/>
      <c r="BN37" s="90"/>
      <c r="BO37" s="90"/>
      <c r="BP37" s="90"/>
      <c r="BQ37" s="90"/>
      <c r="BR37" s="90"/>
      <c r="BS37" s="90"/>
      <c r="BT37" s="90"/>
      <c r="BU37" s="90"/>
      <c r="BV37" s="90"/>
      <c r="BW37" s="90"/>
      <c r="BX37" s="90"/>
      <c r="BY37" s="90"/>
      <c r="BZ37" s="9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9"/>
      <c r="BM38" s="90"/>
      <c r="BN38" s="90"/>
      <c r="BO38" s="90"/>
      <c r="BP38" s="90"/>
      <c r="BQ38" s="90"/>
      <c r="BR38" s="90"/>
      <c r="BS38" s="90"/>
      <c r="BT38" s="90"/>
      <c r="BU38" s="90"/>
      <c r="BV38" s="90"/>
      <c r="BW38" s="90"/>
      <c r="BX38" s="90"/>
      <c r="BY38" s="90"/>
      <c r="BZ38" s="9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9"/>
      <c r="BM39" s="90"/>
      <c r="BN39" s="90"/>
      <c r="BO39" s="90"/>
      <c r="BP39" s="90"/>
      <c r="BQ39" s="90"/>
      <c r="BR39" s="90"/>
      <c r="BS39" s="90"/>
      <c r="BT39" s="90"/>
      <c r="BU39" s="90"/>
      <c r="BV39" s="90"/>
      <c r="BW39" s="90"/>
      <c r="BX39" s="90"/>
      <c r="BY39" s="90"/>
      <c r="BZ39" s="9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9"/>
      <c r="BM40" s="90"/>
      <c r="BN40" s="90"/>
      <c r="BO40" s="90"/>
      <c r="BP40" s="90"/>
      <c r="BQ40" s="90"/>
      <c r="BR40" s="90"/>
      <c r="BS40" s="90"/>
      <c r="BT40" s="90"/>
      <c r="BU40" s="90"/>
      <c r="BV40" s="90"/>
      <c r="BW40" s="90"/>
      <c r="BX40" s="90"/>
      <c r="BY40" s="90"/>
      <c r="BZ40" s="9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9"/>
      <c r="BM41" s="90"/>
      <c r="BN41" s="90"/>
      <c r="BO41" s="90"/>
      <c r="BP41" s="90"/>
      <c r="BQ41" s="90"/>
      <c r="BR41" s="90"/>
      <c r="BS41" s="90"/>
      <c r="BT41" s="90"/>
      <c r="BU41" s="90"/>
      <c r="BV41" s="90"/>
      <c r="BW41" s="90"/>
      <c r="BX41" s="90"/>
      <c r="BY41" s="90"/>
      <c r="BZ41" s="9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9"/>
      <c r="BM42" s="90"/>
      <c r="BN42" s="90"/>
      <c r="BO42" s="90"/>
      <c r="BP42" s="90"/>
      <c r="BQ42" s="90"/>
      <c r="BR42" s="90"/>
      <c r="BS42" s="90"/>
      <c r="BT42" s="90"/>
      <c r="BU42" s="90"/>
      <c r="BV42" s="90"/>
      <c r="BW42" s="90"/>
      <c r="BX42" s="90"/>
      <c r="BY42" s="90"/>
      <c r="BZ42" s="9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9"/>
      <c r="BM43" s="90"/>
      <c r="BN43" s="90"/>
      <c r="BO43" s="90"/>
      <c r="BP43" s="90"/>
      <c r="BQ43" s="90"/>
      <c r="BR43" s="90"/>
      <c r="BS43" s="90"/>
      <c r="BT43" s="90"/>
      <c r="BU43" s="90"/>
      <c r="BV43" s="90"/>
      <c r="BW43" s="90"/>
      <c r="BX43" s="90"/>
      <c r="BY43" s="90"/>
      <c r="BZ43" s="9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9"/>
      <c r="BM44" s="90"/>
      <c r="BN44" s="90"/>
      <c r="BO44" s="90"/>
      <c r="BP44" s="90"/>
      <c r="BQ44" s="90"/>
      <c r="BR44" s="90"/>
      <c r="BS44" s="90"/>
      <c r="BT44" s="90"/>
      <c r="BU44" s="90"/>
      <c r="BV44" s="90"/>
      <c r="BW44" s="90"/>
      <c r="BX44" s="90"/>
      <c r="BY44" s="90"/>
      <c r="BZ44" s="9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zuVgvv/FwdK5IM/RxXINxaNxRnrWnZ2jCEQxRH71rR+Vgu2lKipX2nnkUOzxUNoqYnnkIBLGOLFmFn6eU9iwOw==" saltValue="Ojz3fuyLDzzXSg5KlDhwp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462152</v>
      </c>
      <c r="D6" s="20">
        <f t="shared" si="3"/>
        <v>46</v>
      </c>
      <c r="E6" s="20">
        <f t="shared" si="3"/>
        <v>1</v>
      </c>
      <c r="F6" s="20">
        <f t="shared" si="3"/>
        <v>0</v>
      </c>
      <c r="G6" s="20">
        <f t="shared" si="3"/>
        <v>1</v>
      </c>
      <c r="H6" s="20" t="str">
        <f t="shared" si="3"/>
        <v>鹿児島県　薩摩川内市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73.95</v>
      </c>
      <c r="P6" s="21">
        <f t="shared" si="3"/>
        <v>93.98</v>
      </c>
      <c r="Q6" s="21">
        <f t="shared" si="3"/>
        <v>2910</v>
      </c>
      <c r="R6" s="21">
        <f t="shared" si="3"/>
        <v>91542</v>
      </c>
      <c r="S6" s="21">
        <f t="shared" si="3"/>
        <v>682.92</v>
      </c>
      <c r="T6" s="21">
        <f t="shared" si="3"/>
        <v>134.04</v>
      </c>
      <c r="U6" s="21">
        <f t="shared" si="3"/>
        <v>85517</v>
      </c>
      <c r="V6" s="21">
        <f t="shared" si="3"/>
        <v>196.92</v>
      </c>
      <c r="W6" s="21">
        <f t="shared" si="3"/>
        <v>434.27</v>
      </c>
      <c r="X6" s="22">
        <f>IF(X7="",NA(),X7)</f>
        <v>122.6</v>
      </c>
      <c r="Y6" s="22">
        <f t="shared" ref="Y6:AG6" si="4">IF(Y7="",NA(),Y7)</f>
        <v>112.11</v>
      </c>
      <c r="Z6" s="22">
        <f t="shared" si="4"/>
        <v>118.56</v>
      </c>
      <c r="AA6" s="22">
        <f t="shared" si="4"/>
        <v>115.36</v>
      </c>
      <c r="AB6" s="22">
        <f t="shared" si="4"/>
        <v>114.95</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381.69</v>
      </c>
      <c r="AU6" s="22">
        <f t="shared" ref="AU6:BC6" si="6">IF(AU7="",NA(),AU7)</f>
        <v>303.89</v>
      </c>
      <c r="AV6" s="22">
        <f t="shared" si="6"/>
        <v>393.2</v>
      </c>
      <c r="AW6" s="22">
        <f t="shared" si="6"/>
        <v>357.72</v>
      </c>
      <c r="AX6" s="22">
        <f t="shared" si="6"/>
        <v>330.95</v>
      </c>
      <c r="AY6" s="22">
        <f t="shared" si="6"/>
        <v>360.86</v>
      </c>
      <c r="AZ6" s="22">
        <f t="shared" si="6"/>
        <v>350.79</v>
      </c>
      <c r="BA6" s="22">
        <f t="shared" si="6"/>
        <v>354.57</v>
      </c>
      <c r="BB6" s="22">
        <f t="shared" si="6"/>
        <v>357.74</v>
      </c>
      <c r="BC6" s="22">
        <f t="shared" si="6"/>
        <v>344.88</v>
      </c>
      <c r="BD6" s="21" t="str">
        <f>IF(BD7="","",IF(BD7="-","【-】","【"&amp;SUBSTITUTE(TEXT(BD7,"#,##0.00"),"-","△")&amp;"】"))</f>
        <v>【243.36】</v>
      </c>
      <c r="BE6" s="22">
        <f>IF(BE7="",NA(),BE7)</f>
        <v>289.22000000000003</v>
      </c>
      <c r="BF6" s="22">
        <f t="shared" ref="BF6:BN6" si="7">IF(BF7="",NA(),BF7)</f>
        <v>313.63</v>
      </c>
      <c r="BG6" s="22">
        <f t="shared" si="7"/>
        <v>287.42</v>
      </c>
      <c r="BH6" s="22">
        <f t="shared" si="7"/>
        <v>348.02</v>
      </c>
      <c r="BI6" s="22">
        <f t="shared" si="7"/>
        <v>280.06</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119.02</v>
      </c>
      <c r="BQ6" s="22">
        <f t="shared" ref="BQ6:BY6" si="8">IF(BQ7="",NA(),BQ7)</f>
        <v>107.86</v>
      </c>
      <c r="BR6" s="22">
        <f t="shared" si="8"/>
        <v>114.78</v>
      </c>
      <c r="BS6" s="22">
        <f t="shared" si="8"/>
        <v>89.78</v>
      </c>
      <c r="BT6" s="22">
        <f t="shared" si="8"/>
        <v>111.23</v>
      </c>
      <c r="BU6" s="22">
        <f t="shared" si="8"/>
        <v>103.32</v>
      </c>
      <c r="BV6" s="22">
        <f t="shared" si="8"/>
        <v>100.85</v>
      </c>
      <c r="BW6" s="22">
        <f t="shared" si="8"/>
        <v>103.79</v>
      </c>
      <c r="BX6" s="22">
        <f t="shared" si="8"/>
        <v>98.3</v>
      </c>
      <c r="BY6" s="22">
        <f t="shared" si="8"/>
        <v>98.89</v>
      </c>
      <c r="BZ6" s="21" t="str">
        <f>IF(BZ7="","",IF(BZ7="-","【-】","【"&amp;SUBSTITUTE(TEXT(BZ7,"#,##0.00"),"-","△")&amp;"】"))</f>
        <v>【97.82】</v>
      </c>
      <c r="CA6" s="22">
        <f>IF(CA7="",NA(),CA7)</f>
        <v>148.38999999999999</v>
      </c>
      <c r="CB6" s="22">
        <f t="shared" ref="CB6:CJ6" si="9">IF(CB7="",NA(),CB7)</f>
        <v>148.38999999999999</v>
      </c>
      <c r="CC6" s="22">
        <f t="shared" si="9"/>
        <v>152.09</v>
      </c>
      <c r="CD6" s="22">
        <f t="shared" si="9"/>
        <v>160.49</v>
      </c>
      <c r="CE6" s="22">
        <f t="shared" si="9"/>
        <v>159.66999999999999</v>
      </c>
      <c r="CF6" s="22">
        <f t="shared" si="9"/>
        <v>168.56</v>
      </c>
      <c r="CG6" s="22">
        <f t="shared" si="9"/>
        <v>167.1</v>
      </c>
      <c r="CH6" s="22">
        <f t="shared" si="9"/>
        <v>167.86</v>
      </c>
      <c r="CI6" s="22">
        <f t="shared" si="9"/>
        <v>173.68</v>
      </c>
      <c r="CJ6" s="22">
        <f t="shared" si="9"/>
        <v>174.52</v>
      </c>
      <c r="CK6" s="21" t="str">
        <f>IF(CK7="","",IF(CK7="-","【-】","【"&amp;SUBSTITUTE(TEXT(CK7,"#,##0.00"),"-","△")&amp;"】"))</f>
        <v>【177.56】</v>
      </c>
      <c r="CL6" s="22">
        <f>IF(CL7="",NA(),CL7)</f>
        <v>71.599999999999994</v>
      </c>
      <c r="CM6" s="22">
        <f t="shared" ref="CM6:CU6" si="10">IF(CM7="",NA(),CM7)</f>
        <v>73.05</v>
      </c>
      <c r="CN6" s="22">
        <f t="shared" si="10"/>
        <v>72.36</v>
      </c>
      <c r="CO6" s="22">
        <f t="shared" si="10"/>
        <v>71.53</v>
      </c>
      <c r="CP6" s="22">
        <f t="shared" si="10"/>
        <v>70.930000000000007</v>
      </c>
      <c r="CQ6" s="22">
        <f t="shared" si="10"/>
        <v>59.51</v>
      </c>
      <c r="CR6" s="22">
        <f t="shared" si="10"/>
        <v>59.91</v>
      </c>
      <c r="CS6" s="22">
        <f t="shared" si="10"/>
        <v>59.4</v>
      </c>
      <c r="CT6" s="22">
        <f t="shared" si="10"/>
        <v>59.24</v>
      </c>
      <c r="CU6" s="22">
        <f t="shared" si="10"/>
        <v>58.77</v>
      </c>
      <c r="CV6" s="21" t="str">
        <f>IF(CV7="","",IF(CV7="-","【-】","【"&amp;SUBSTITUTE(TEXT(CV7,"#,##0.00"),"-","△")&amp;"】"))</f>
        <v>【59.81】</v>
      </c>
      <c r="CW6" s="22">
        <f>IF(CW7="",NA(),CW7)</f>
        <v>89.41</v>
      </c>
      <c r="CX6" s="22">
        <f t="shared" ref="CX6:DF6" si="11">IF(CX7="",NA(),CX7)</f>
        <v>89.42</v>
      </c>
      <c r="CY6" s="22">
        <f t="shared" si="11"/>
        <v>89.69</v>
      </c>
      <c r="CZ6" s="22">
        <f t="shared" si="11"/>
        <v>89.55</v>
      </c>
      <c r="DA6" s="22">
        <f t="shared" si="11"/>
        <v>89.43</v>
      </c>
      <c r="DB6" s="22">
        <f t="shared" si="11"/>
        <v>87.08</v>
      </c>
      <c r="DC6" s="22">
        <f t="shared" si="11"/>
        <v>87.26</v>
      </c>
      <c r="DD6" s="22">
        <f t="shared" si="11"/>
        <v>87.57</v>
      </c>
      <c r="DE6" s="22">
        <f t="shared" si="11"/>
        <v>87.26</v>
      </c>
      <c r="DF6" s="22">
        <f t="shared" si="11"/>
        <v>86.95</v>
      </c>
      <c r="DG6" s="21" t="str">
        <f>IF(DG7="","",IF(DG7="-","【-】","【"&amp;SUBSTITUTE(TEXT(DG7,"#,##0.00"),"-","△")&amp;"】"))</f>
        <v>【89.42】</v>
      </c>
      <c r="DH6" s="22">
        <f>IF(DH7="",NA(),DH7)</f>
        <v>51.79</v>
      </c>
      <c r="DI6" s="22">
        <f t="shared" ref="DI6:DQ6" si="12">IF(DI7="",NA(),DI7)</f>
        <v>52.63</v>
      </c>
      <c r="DJ6" s="22">
        <f t="shared" si="12"/>
        <v>53.46</v>
      </c>
      <c r="DK6" s="22">
        <f t="shared" si="12"/>
        <v>54.63</v>
      </c>
      <c r="DL6" s="22">
        <f t="shared" si="12"/>
        <v>55.29</v>
      </c>
      <c r="DM6" s="22">
        <f t="shared" si="12"/>
        <v>48.55</v>
      </c>
      <c r="DN6" s="22">
        <f t="shared" si="12"/>
        <v>49.2</v>
      </c>
      <c r="DO6" s="22">
        <f t="shared" si="12"/>
        <v>50.01</v>
      </c>
      <c r="DP6" s="22">
        <f t="shared" si="12"/>
        <v>50.99</v>
      </c>
      <c r="DQ6" s="22">
        <f t="shared" si="12"/>
        <v>51.79</v>
      </c>
      <c r="DR6" s="21" t="str">
        <f>IF(DR7="","",IF(DR7="-","【-】","【"&amp;SUBSTITUTE(TEXT(DR7,"#,##0.00"),"-","△")&amp;"】"))</f>
        <v>【52.02】</v>
      </c>
      <c r="DS6" s="22">
        <f>IF(DS7="",NA(),DS7)</f>
        <v>17</v>
      </c>
      <c r="DT6" s="22">
        <f t="shared" ref="DT6:EB6" si="13">IF(DT7="",NA(),DT7)</f>
        <v>18.8</v>
      </c>
      <c r="DU6" s="22">
        <f t="shared" si="13"/>
        <v>23.42</v>
      </c>
      <c r="DV6" s="22">
        <f t="shared" si="13"/>
        <v>25.31</v>
      </c>
      <c r="DW6" s="22">
        <f t="shared" si="13"/>
        <v>27.62</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0.91</v>
      </c>
      <c r="EE6" s="22">
        <f t="shared" ref="EE6:EM6" si="14">IF(EE7="",NA(),EE7)</f>
        <v>0.83</v>
      </c>
      <c r="EF6" s="22">
        <f t="shared" si="14"/>
        <v>0.94</v>
      </c>
      <c r="EG6" s="22">
        <f t="shared" si="14"/>
        <v>0.35</v>
      </c>
      <c r="EH6" s="22">
        <f t="shared" si="14"/>
        <v>0.52</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2">
      <c r="A7" s="15"/>
      <c r="B7" s="24">
        <v>2023</v>
      </c>
      <c r="C7" s="24">
        <v>462152</v>
      </c>
      <c r="D7" s="24">
        <v>46</v>
      </c>
      <c r="E7" s="24">
        <v>1</v>
      </c>
      <c r="F7" s="24">
        <v>0</v>
      </c>
      <c r="G7" s="24">
        <v>1</v>
      </c>
      <c r="H7" s="24" t="s">
        <v>93</v>
      </c>
      <c r="I7" s="24" t="s">
        <v>94</v>
      </c>
      <c r="J7" s="24" t="s">
        <v>95</v>
      </c>
      <c r="K7" s="24" t="s">
        <v>96</v>
      </c>
      <c r="L7" s="24" t="s">
        <v>97</v>
      </c>
      <c r="M7" s="24" t="s">
        <v>98</v>
      </c>
      <c r="N7" s="25" t="s">
        <v>99</v>
      </c>
      <c r="O7" s="25">
        <v>73.95</v>
      </c>
      <c r="P7" s="25">
        <v>93.98</v>
      </c>
      <c r="Q7" s="25">
        <v>2910</v>
      </c>
      <c r="R7" s="25">
        <v>91542</v>
      </c>
      <c r="S7" s="25">
        <v>682.92</v>
      </c>
      <c r="T7" s="25">
        <v>134.04</v>
      </c>
      <c r="U7" s="25">
        <v>85517</v>
      </c>
      <c r="V7" s="25">
        <v>196.92</v>
      </c>
      <c r="W7" s="25">
        <v>434.27</v>
      </c>
      <c r="X7" s="25">
        <v>122.6</v>
      </c>
      <c r="Y7" s="25">
        <v>112.11</v>
      </c>
      <c r="Z7" s="25">
        <v>118.56</v>
      </c>
      <c r="AA7" s="25">
        <v>115.36</v>
      </c>
      <c r="AB7" s="25">
        <v>114.95</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381.69</v>
      </c>
      <c r="AU7" s="25">
        <v>303.89</v>
      </c>
      <c r="AV7" s="25">
        <v>393.2</v>
      </c>
      <c r="AW7" s="25">
        <v>357.72</v>
      </c>
      <c r="AX7" s="25">
        <v>330.95</v>
      </c>
      <c r="AY7" s="25">
        <v>360.86</v>
      </c>
      <c r="AZ7" s="25">
        <v>350.79</v>
      </c>
      <c r="BA7" s="25">
        <v>354.57</v>
      </c>
      <c r="BB7" s="25">
        <v>357.74</v>
      </c>
      <c r="BC7" s="25">
        <v>344.88</v>
      </c>
      <c r="BD7" s="25">
        <v>243.36</v>
      </c>
      <c r="BE7" s="25">
        <v>289.22000000000003</v>
      </c>
      <c r="BF7" s="25">
        <v>313.63</v>
      </c>
      <c r="BG7" s="25">
        <v>287.42</v>
      </c>
      <c r="BH7" s="25">
        <v>348.02</v>
      </c>
      <c r="BI7" s="25">
        <v>280.06</v>
      </c>
      <c r="BJ7" s="25">
        <v>309.27999999999997</v>
      </c>
      <c r="BK7" s="25">
        <v>322.92</v>
      </c>
      <c r="BL7" s="25">
        <v>303.45999999999998</v>
      </c>
      <c r="BM7" s="25">
        <v>307.27999999999997</v>
      </c>
      <c r="BN7" s="25">
        <v>304.02</v>
      </c>
      <c r="BO7" s="25">
        <v>265.93</v>
      </c>
      <c r="BP7" s="25">
        <v>119.02</v>
      </c>
      <c r="BQ7" s="25">
        <v>107.86</v>
      </c>
      <c r="BR7" s="25">
        <v>114.78</v>
      </c>
      <c r="BS7" s="25">
        <v>89.78</v>
      </c>
      <c r="BT7" s="25">
        <v>111.23</v>
      </c>
      <c r="BU7" s="25">
        <v>103.32</v>
      </c>
      <c r="BV7" s="25">
        <v>100.85</v>
      </c>
      <c r="BW7" s="25">
        <v>103.79</v>
      </c>
      <c r="BX7" s="25">
        <v>98.3</v>
      </c>
      <c r="BY7" s="25">
        <v>98.89</v>
      </c>
      <c r="BZ7" s="25">
        <v>97.82</v>
      </c>
      <c r="CA7" s="25">
        <v>148.38999999999999</v>
      </c>
      <c r="CB7" s="25">
        <v>148.38999999999999</v>
      </c>
      <c r="CC7" s="25">
        <v>152.09</v>
      </c>
      <c r="CD7" s="25">
        <v>160.49</v>
      </c>
      <c r="CE7" s="25">
        <v>159.66999999999999</v>
      </c>
      <c r="CF7" s="25">
        <v>168.56</v>
      </c>
      <c r="CG7" s="25">
        <v>167.1</v>
      </c>
      <c r="CH7" s="25">
        <v>167.86</v>
      </c>
      <c r="CI7" s="25">
        <v>173.68</v>
      </c>
      <c r="CJ7" s="25">
        <v>174.52</v>
      </c>
      <c r="CK7" s="25">
        <v>177.56</v>
      </c>
      <c r="CL7" s="25">
        <v>71.599999999999994</v>
      </c>
      <c r="CM7" s="25">
        <v>73.05</v>
      </c>
      <c r="CN7" s="25">
        <v>72.36</v>
      </c>
      <c r="CO7" s="25">
        <v>71.53</v>
      </c>
      <c r="CP7" s="25">
        <v>70.930000000000007</v>
      </c>
      <c r="CQ7" s="25">
        <v>59.51</v>
      </c>
      <c r="CR7" s="25">
        <v>59.91</v>
      </c>
      <c r="CS7" s="25">
        <v>59.4</v>
      </c>
      <c r="CT7" s="25">
        <v>59.24</v>
      </c>
      <c r="CU7" s="25">
        <v>58.77</v>
      </c>
      <c r="CV7" s="25">
        <v>59.81</v>
      </c>
      <c r="CW7" s="25">
        <v>89.41</v>
      </c>
      <c r="CX7" s="25">
        <v>89.42</v>
      </c>
      <c r="CY7" s="25">
        <v>89.69</v>
      </c>
      <c r="CZ7" s="25">
        <v>89.55</v>
      </c>
      <c r="DA7" s="25">
        <v>89.43</v>
      </c>
      <c r="DB7" s="25">
        <v>87.08</v>
      </c>
      <c r="DC7" s="25">
        <v>87.26</v>
      </c>
      <c r="DD7" s="25">
        <v>87.57</v>
      </c>
      <c r="DE7" s="25">
        <v>87.26</v>
      </c>
      <c r="DF7" s="25">
        <v>86.95</v>
      </c>
      <c r="DG7" s="25">
        <v>89.42</v>
      </c>
      <c r="DH7" s="25">
        <v>51.79</v>
      </c>
      <c r="DI7" s="25">
        <v>52.63</v>
      </c>
      <c r="DJ7" s="25">
        <v>53.46</v>
      </c>
      <c r="DK7" s="25">
        <v>54.63</v>
      </c>
      <c r="DL7" s="25">
        <v>55.29</v>
      </c>
      <c r="DM7" s="25">
        <v>48.55</v>
      </c>
      <c r="DN7" s="25">
        <v>49.2</v>
      </c>
      <c r="DO7" s="25">
        <v>50.01</v>
      </c>
      <c r="DP7" s="25">
        <v>50.99</v>
      </c>
      <c r="DQ7" s="25">
        <v>51.79</v>
      </c>
      <c r="DR7" s="25">
        <v>52.02</v>
      </c>
      <c r="DS7" s="25">
        <v>17</v>
      </c>
      <c r="DT7" s="25">
        <v>18.8</v>
      </c>
      <c r="DU7" s="25">
        <v>23.42</v>
      </c>
      <c r="DV7" s="25">
        <v>25.31</v>
      </c>
      <c r="DW7" s="25">
        <v>27.62</v>
      </c>
      <c r="DX7" s="25">
        <v>17.11</v>
      </c>
      <c r="DY7" s="25">
        <v>18.329999999999998</v>
      </c>
      <c r="DZ7" s="25">
        <v>20.27</v>
      </c>
      <c r="EA7" s="25">
        <v>21.69</v>
      </c>
      <c r="EB7" s="25">
        <v>23.19</v>
      </c>
      <c r="EC7" s="25">
        <v>25.37</v>
      </c>
      <c r="ED7" s="25">
        <v>0.91</v>
      </c>
      <c r="EE7" s="25">
        <v>0.83</v>
      </c>
      <c r="EF7" s="25">
        <v>0.94</v>
      </c>
      <c r="EG7" s="25">
        <v>0.35</v>
      </c>
      <c r="EH7" s="25">
        <v>0.52</v>
      </c>
      <c r="EI7" s="25">
        <v>0.63</v>
      </c>
      <c r="EJ7" s="25">
        <v>0.6</v>
      </c>
      <c r="EK7" s="25">
        <v>0.56000000000000005</v>
      </c>
      <c r="EL7" s="25">
        <v>0.6</v>
      </c>
      <c r="EM7" s="25">
        <v>0.53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108</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2025-02-25T00:16:02Z</cp:lastPrinted>
  <dcterms:created xsi:type="dcterms:W3CDTF">2025-01-24T06:56:20Z</dcterms:created>
  <dcterms:modified xsi:type="dcterms:W3CDTF">2025-02-25T00:16:24Z</dcterms:modified>
  <cp:category/>
</cp:coreProperties>
</file>