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43　与論町◎（主幹確認事項照会中）\03_与論町より\"/>
    </mc:Choice>
  </mc:AlternateContent>
  <workbookProtection workbookAlgorithmName="SHA-512" workbookHashValue="6a2CHo/Mvjx/VuQlhsA/q8OH+VBUdNSikJWBqB5FspSK3b+skqwkB5pHKHHw4lyaVsihwSSVoCkExzkP3QYD+w==" workbookSaltValue="mYhcP/heLsW+O9SkdiSDQw=="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AD10" i="4"/>
  <c r="W10" i="4"/>
  <c r="B10" i="4"/>
  <c r="AL8" i="4"/>
  <c r="AD8" i="4"/>
  <c r="W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<sst xmlns="http://schemas.openxmlformats.org/spreadsheetml/2006/main" count="236" uniqueCount="118">
  <si>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</si>
  <si>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</si>
  <si>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</si>
  <si>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</si>
  <si>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</si>
  <si>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</si>
  <si>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</si>
  <si>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</si>
  <si>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</si>
  <si>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</si>
  <si>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</si>
  <si>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</si>
  <si>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</si>
  <si>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</si>
  <si>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</si>
  <si>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</si>
  <si>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</si>
  <si>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</si>
  <si>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</si>
  <si>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</si>
  <si>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</si>
  <si>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</si>
  <si>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</si>
  <si>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</si>
  <si>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</si>
  <si>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</si>
  <si>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</si>
  <si>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</si>
  <si>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</si>
  <si>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</si>
  <si>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</si>
  <si>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</si>
  <si>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</si>
  <si>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</si>
  <si>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</si>
  <si>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</si>
  <si>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</si>
  <si>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</si>
  <si>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</si>
  <si>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</si>
  <si>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</si>
  <si>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</si>
  <si>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</si>
  <si>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</si>
  <si>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</si>
  <si>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</si>
  <si>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</si>
  <si>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</si>
  <si>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</si>
  <si>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</si>
  <si>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</si>
  <si>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</si>
  <si>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</si>
  <si>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</si>
  <si>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</si>
  <si>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</si>
  <si>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</si>
  <si>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</si>
  <si>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</si>
  <si>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</si>
  <si>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</si>
  <si>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</si>
  <si>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</si>
  <si>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</si>
  <si>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</si>
  <si>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</si>
  <si>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</si>
  <si>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</si>
  <si>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</si>
  <si>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</si>
  <si>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</si>
  <si>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</si>
  <si>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</si>
  <si>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</si>
  <si>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</si>
  <si>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</si>
  <si>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</si>
  <si>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</si>
  <si>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</si>
  <si>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</si>
  <si>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</si>
  <si>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</si>
  <si>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</si>
  <si>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</si>
  <si>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</si>
  <si>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</si>
  <si>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</si>
  <si>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</si>
  <si>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</si>
  <si>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</si>
  <si>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</si>
  <si>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</si>
  <si>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</si>
  <si>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</si>
  <si>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</si>
  <si>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</si>
  <si>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</si>
  <si>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</si>
  <si>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</si>
  <si>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</si>
  <si>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</si>
  <si>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</si>
  <si>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</si>
  <si>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</si>
  <si>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</si>
  <si>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</si>
  <si>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</si>
  <si>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</si>
  <si>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</si>
  <si>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</si>
  <si>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</si>
  <si>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</si>
  <si>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</si>
  <si>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</si>
  <si>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</si>
  <si>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平成７年の供用開始から２７年が経過している。平成２８年度に行った機能診断事業の結果、管路について経年劣化はみられなかったが、処理施設の機械設備に劣化があることが判明した。
　平成２９年度に最適整備構想策定事業、平成３０年度に調査・計画策定事業を実施しており、それに基づき令和２年度より令和６年度にかけて本格的な更新を行っている。
</t>
    <phoneticPr fontId="4"/>
  </si>
  <si>
    <t xml:space="preserve">与論町農業集落排水事業（下水道事業）の経営状況は、収支が赤字のため、与論町一般会計から不足額を補填し収支が等しくなるよう繰入を行っており健全経営が行えていない。
　令和３年度より、農業集落排水事業地方公営企業法適用への移行作業に伴い、委託料が増加している。
　また、汚水処理原価（１㎥約３０２円）が使用料（１㎥９３円（税抜））を上回っており、汚水処理量が増えると損失も増えるようになっている。
　今後安定した経営を行うためには、維持管理費の削減に努めながら、利用者や議会のコンセンサスを得て、料金改定を行う必要がある。
　なお、供用開始以前に建築された家屋の中には、単独浄化槽を設置し、集落排水へ接続されていない場合があるので、加入促進を図り、汚水処理の向上とともに利用者の増加を目指したい。
</t>
    <phoneticPr fontId="4"/>
  </si>
  <si>
    <t xml:space="preserve">与論町農業集落排水事業（下水道事業）の経営状況は、支出（施設の維持管理費や建設時の地方債の利息返済）が収入（施設使用料）を上回り、赤字となっている。そのため、不足額を与論町一般会計から補填し、収入が支出と等しくなるよう繰入を行っており、健全な経営ができていない（表①、⑤）。また、施設の供用開始（平成７年）から２７年が経過し、機械設備が劣化しているため、修繕等の費用がかさみ、今後維持管理費が増加していく可能性が高い。収入と支出のバランスをとるためには、適正な料金設定を行う必要がある。
【①単年度の収支】収益的収支比率
　支出（施設の維持管理費や建設時の地方債の利息返済）が収入（施設使用料）を上回り、赤字となっている。そのため、不足額を与論町一般会計から補填し経営を行っている。
【②累積欠損】累積欠損金比率、【③支払能力】流動比率
　省略
【④債務残高】企業債残高対事業規模比率
　類似団体と比較して低い数値となっているが、元利償還金に対し全額一般会計から繰り入れを行っている結果であるため、料金改定を行う等、一般会計からの繰り入れを操出基準内に収まるよう取り組む必要がある。
【⑤料金水準の適切性】経費回収率
　指標の意味は、使用料で回収すべき経費を、どの程度使用料で賄えているかを示している。そのため、指標が１００％以上となるべきだが、与論町は約３３％となっている。表①で示すとおり、経費の削減や適切な料金設定が必要となる。
【⑥費用の効率性】汚水処理原価
　類似団体と比較して低い値ではあるが、前年度は３０２円と、直近５年間で最も高い値となっている。１㎥の汚水処理に要した経費が使用料（１㎥あたり９３円（税抜））より高い値となっているため、汚水量が増えると損失が増加する結果となっている。
【⑦施設の効率性】施設利用率
　施設・設備が一日に対応可能な処理能力に対する、一日平均処理水量（晴天時）の割合となっている。与論町の人口減少とともに処理量が減少する事が見込まれるため、施設が遊休状態とならないよう、施設の更新時にダウンサイジング（小規模化）や処理区域の再検討等を行い適切な施設規模を維持する必要がある。
【⑧使用料対象の補足】水洗化率
　水洗化率は１００％を示しているが、古い家屋は単独浄化槽が設置され、洗濯等の排水は処理されずに側溝に直接流れている場合があるため、集落排水への接続を促進する必要がある。
</t>
    <rPh sb="404" eb="405">
      <t>ヒク</t>
    </rPh>
    <rPh sb="406" eb="408">
      <t>スウチ</t>
    </rPh>
    <rPh sb="416" eb="418">
      <t>ガンリ</t>
    </rPh>
    <rPh sb="418" eb="421">
      <t>ショウカンキン</t>
    </rPh>
    <rPh sb="422" eb="423">
      <t>タイ</t>
    </rPh>
    <rPh sb="424" eb="426">
      <t>ゼンガク</t>
    </rPh>
    <rPh sb="426" eb="428">
      <t>イッパン</t>
    </rPh>
    <rPh sb="428" eb="430">
      <t>カイケイ</t>
    </rPh>
    <rPh sb="432" eb="433">
      <t>ク</t>
    </rPh>
    <rPh sb="434" eb="435">
      <t>イ</t>
    </rPh>
    <rPh sb="437" eb="438">
      <t>オコナ</t>
    </rPh>
    <rPh sb="442" eb="444">
      <t>ケッカ</t>
    </rPh>
    <rPh sb="450" eb="452">
      <t>リョウキン</t>
    </rPh>
    <rPh sb="452" eb="454">
      <t>カイテイ</t>
    </rPh>
    <rPh sb="455" eb="456">
      <t>オコナ</t>
    </rPh>
    <rPh sb="457" eb="458">
      <t>トウ</t>
    </rPh>
    <rPh sb="459" eb="461">
      <t>イッパン</t>
    </rPh>
    <rPh sb="461" eb="463">
      <t>カイケイ</t>
    </rPh>
    <rPh sb="466" eb="467">
      <t>ク</t>
    </rPh>
    <rPh sb="468" eb="469">
      <t>イ</t>
    </rPh>
    <rPh sb="471" eb="473">
      <t>クリダシ</t>
    </rPh>
    <rPh sb="473" eb="475">
      <t>キジュン</t>
    </rPh>
    <rPh sb="475" eb="476">
      <t>ナイ</t>
    </rPh>
    <rPh sb="477" eb="478">
      <t>オサ</t>
    </rPh>
    <rPh sb="482" eb="483">
      <t>ト</t>
    </rPh>
    <rPh sb="484" eb="485">
      <t>ク</t>
    </rPh>
    <rPh sb="486" eb="4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</si>
</sst>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D3-4608-A0FF-A6765F9150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1D3-4608-A0FF-A6765F9150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36.07</c:v>
                </c:pt>
                <c:pt idx="1">
                  <c:v>37.549999999999997</c:v>
                </c:pt>
                <c:pt idx="2">
                  <c:v>32.17</c:v>
                </c:pt>
                <c:pt idx="3">
                  <c:v>32.71</c:v>
                </c:pt>
                <c:pt idx="4">
                  <c:v>33.51</c:v>
                </c:pt>
              </c:numCache>
            </c:numRef>
          </c:val>
          <c:extLst>
            <c:ext xmlns:c16="http://schemas.microsoft.com/office/drawing/2014/chart" uri="{C3380CC4-5D6E-409C-BE32-E72D297353CC}">
              <c16:uniqueId val="{00000000-864A-43C1-932D-EAC7469F47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64A-43C1-932D-EAC7469F47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9AD-40F9-9945-F1696EE69F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9AD-40F9-9945-F1696EE69F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90.61</c:v>
                </c:pt>
                <c:pt idx="1">
                  <c:v>85.83</c:v>
                </c:pt>
                <c:pt idx="2">
                  <c:v>87.7</c:v>
                </c:pt>
                <c:pt idx="3">
                  <c:v>89.76</c:v>
                </c:pt>
                <c:pt idx="4">
                  <c:v>95.24</c:v>
                </c:pt>
              </c:numCache>
            </c:numRef>
          </c:val>
          <c:extLst>
            <c:ext xmlns:c16="http://schemas.microsoft.com/office/drawing/2014/chart" uri="{C3380CC4-5D6E-409C-BE32-E72D297353CC}">
              <c16:uniqueId val="{00000000-5564-43F4-B003-6D97F50056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64-43F4-B003-6D97F50056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3-407A-A577-7CBF9565C6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3-407A-A577-7CBF9565C6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90-4018-A260-211DE898E7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90-4018-A260-211DE898E7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4B-4838-9C04-61A36ED90F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4B-4838-9C04-61A36ED90F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4-4C96-991A-45141D7DF0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4-4C96-991A-45141D7DF0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84.54</c:v>
                </c:pt>
                <c:pt idx="1">
                  <c:v>57.58</c:v>
                </c:pt>
                <c:pt idx="2">
                  <c:v>34.229999999999997</c:v>
                </c:pt>
                <c:pt idx="3">
                  <c:v>14.04</c:v>
                </c:pt>
                <c:pt idx="4" formatCode="#,##0.00;&quot;△&quot;#,##0.00">
                  <c:v>0</c:v>
                </c:pt>
              </c:numCache>
            </c:numRef>
          </c:val>
          <c:extLst>
            <c:ext xmlns:c16="http://schemas.microsoft.com/office/drawing/2014/chart" uri="{C3380CC4-5D6E-409C-BE32-E72D297353CC}">
              <c16:uniqueId val="{00000000-D6D0-4EA3-9D10-AFCABE00CF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6D0-4EA3-9D10-AFCABE00CF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44.34</c:v>
                </c:pt>
                <c:pt idx="1">
                  <c:v>50.97</c:v>
                </c:pt>
                <c:pt idx="2">
                  <c:v>57.82</c:v>
                </c:pt>
                <c:pt idx="3">
                  <c:v>46.38</c:v>
                </c:pt>
                <c:pt idx="4">
                  <c:v>33.729999999999997</c:v>
                </c:pt>
              </c:numCache>
            </c:numRef>
          </c:val>
          <c:extLst>
            <c:ext xmlns:c16="http://schemas.microsoft.com/office/drawing/2014/chart" uri="{C3380CC4-5D6E-409C-BE32-E72D297353CC}">
              <c16:uniqueId val="{00000000-B0FD-4256-8CED-0CD7520B1A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0FD-4256-8CED-0CD7520B1A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231.82</c:v>
                </c:pt>
                <c:pt idx="1">
                  <c:v>199.58</c:v>
                </c:pt>
                <c:pt idx="2">
                  <c:v>178.56</c:v>
                </c:pt>
                <c:pt idx="3">
                  <c:v>220.78</c:v>
                </c:pt>
                <c:pt idx="4">
                  <c:v>302.2</c:v>
                </c:pt>
              </c:numCache>
            </c:numRef>
          </c:val>
          <c:extLst>
            <c:ext xmlns:c16="http://schemas.microsoft.com/office/drawing/2014/chart" uri="{C3380CC4-5D6E-409C-BE32-E72D297353CC}">
              <c16:uniqueId val="{00000000-07EA-4B19-ACBB-14DA6F3477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7EA-4B19-ACBB-14DA6F3477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鹿児島県　与論町</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39">
        <f>データ!S6</f>
        <v>5078</v>
      </c>
      <c r="AM8" s="39"/>
      <c r="AN8" s="39"/>
      <c r="AO8" s="39"/>
      <c r="AP8" s="39"/>
      <c r="AQ8" s="39"/>
      <c r="AR8" s="39"/>
      <c r="AS8" s="39"/>
      <c r="AT8" s="40">
        <f>データ!T6</f>
        <v>20.58</v>
      </c>
      <c r="AU8" s="40"/>
      <c r="AV8" s="40"/>
      <c r="AW8" s="40"/>
      <c r="AX8" s="40"/>
      <c r="AY8" s="40"/>
      <c r="AZ8" s="40"/>
      <c r="BA8" s="40"/>
      <c r="BB8" s="40">
        <f>データ!U6</f>
        <v>246.74</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t="str">
        <f>データ!O6</f>
        <v>該当数値なし</v>
      </c>
      <c r="J10" s="40"/>
      <c r="K10" s="40"/>
      <c r="L10" s="40"/>
      <c r="M10" s="40"/>
      <c r="N10" s="40"/>
      <c r="O10" s="40"/>
      <c r="P10" s="40">
        <f>データ!P6</f>
        <v>18.86</v>
      </c>
      <c r="Q10" s="40"/>
      <c r="R10" s="40"/>
      <c r="S10" s="40"/>
      <c r="T10" s="40"/>
      <c r="U10" s="40"/>
      <c r="V10" s="40"/>
      <c r="W10" s="40">
        <f>データ!Q6</f>
        <v>100</v>
      </c>
      <c r="X10" s="40"/>
      <c r="Y10" s="40"/>
      <c r="Z10" s="40"/>
      <c r="AA10" s="40"/>
      <c r="AB10" s="40"/>
      <c r="AC10" s="40"/>
      <c r="AD10" s="39">
        <f>データ!R6</f>
        <v>2046</v>
      </c>
      <c r="AE10" s="39"/>
      <c r="AF10" s="39"/>
      <c r="AG10" s="39"/>
      <c r="AH10" s="39"/>
      <c r="AI10" s="39"/>
      <c r="AJ10" s="39"/>
      <c r="AK10" s="2"/>
      <c r="AL10" s="39">
        <f>データ!V6</f>
        <v>946</v>
      </c>
      <c r="AM10" s="39"/>
      <c r="AN10" s="39"/>
      <c r="AO10" s="39"/>
      <c r="AP10" s="39"/>
      <c r="AQ10" s="39"/>
      <c r="AR10" s="39"/>
      <c r="AS10" s="39"/>
      <c r="AT10" s="40">
        <f>データ!W6</f>
        <v>0.6</v>
      </c>
      <c r="AU10" s="40"/>
      <c r="AV10" s="40"/>
      <c r="AW10" s="40"/>
      <c r="AX10" s="40"/>
      <c r="AY10" s="40"/>
      <c r="AZ10" s="40"/>
      <c r="BA10" s="40"/>
      <c r="BB10" s="40">
        <f>データ!X6</f>
        <v>1576.67</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c8G5vP5k44VYt/1nsU8d4hE7ZpsPePZsZ1BZphuH4icXWD6tK3mMl85pkrF3sLNxttIeUttegPET9f6cIzCHxQ==" saltValue="CleQKR8l7Q26SH5f2e7h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7" t="s">
        <v>53</v>
      </c>
      <c r="I3" s="68"/>
      <c r="J3" s="68"/>
      <c r="K3" s="68"/>
      <c r="L3" s="68"/>
      <c r="M3" s="68"/>
      <c r="N3" s="68"/>
      <c r="O3" s="68"/>
      <c r="P3" s="68"/>
      <c r="Q3" s="68"/>
      <c r="R3" s="68"/>
      <c r="S3" s="68"/>
      <c r="T3" s="68"/>
      <c r="U3" s="68"/>
      <c r="V3" s="68"/>
      <c r="W3" s="68"/>
      <c r="X3" s="69"/>
      <c r="Y3" s="73" t="s">
        <v>54</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55</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465356</v>
      </c>
      <c r="D6" s="19">
        <f t="shared" si="3"/>
        <v>47</v>
      </c>
      <c r="E6" s="19">
        <f t="shared" si="3"/>
        <v>17</v>
      </c>
      <c r="F6" s="19">
        <f t="shared" si="3"/>
        <v>5</v>
      </c>
      <c r="G6" s="19">
        <f t="shared" si="3"/>
        <v>0</v>
      </c>
      <c r="H6" s="19" t="str">
        <f t="shared" si="3"/>
        <v>鹿児島県　与論町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18.86</v>
      </c>
      <c r="Q6" s="20">
        <f t="shared" si="3"/>
        <v>100</v>
      </c>
      <c r="R6" s="20">
        <f t="shared" si="3"/>
        <v>2046</v>
      </c>
      <c r="S6" s="20">
        <f t="shared" si="3"/>
        <v>5078</v>
      </c>
      <c r="T6" s="20">
        <f t="shared" si="3"/>
        <v>20.58</v>
      </c>
      <c r="U6" s="20">
        <f t="shared" si="3"/>
        <v>246.74</v>
      </c>
      <c r="V6" s="20">
        <f t="shared" si="3"/>
        <v>946</v>
      </c>
      <c r="W6" s="20">
        <f t="shared" si="3"/>
        <v>0.6</v>
      </c>
      <c r="X6" s="20">
        <f t="shared" si="3"/>
        <v>1576.67</v>
      </c>
      <c r="Y6" s="21">
        <f>IF(Y7="",NA(),Y7)</f>
        <v>90.61</v>
      </c>
      <c r="Z6" s="21">
        <f t="shared" ref="Z6:AH6" si="4">IF(Z7="",NA(),Z7)</f>
        <v>85.83</v>
      </c>
      <c r="AA6" s="21">
        <f t="shared" si="4"/>
        <v>87.7</v>
      </c>
      <c r="AB6" s="21">
        <f t="shared" si="4"/>
        <v>89.76</v>
      </c>
      <c r="AC6" s="21">
        <f t="shared" si="4"/>
        <v>95.24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84.54</v>
      </c>
      <c r="BG6" s="21">
        <f t="shared" ref="BG6:BO6" si="7">IF(BG7="",NA(),BG7)</f>
        <v>57.58</v>
      </c>
      <c r="BH6" s="21">
        <f t="shared" si="7"/>
        <v>34.229999999999997</v>
      </c>
      <c r="BI6" s="21">
        <f t="shared" si="7"/>
        <v>14.04</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44.34</v>
      </c>
      <c r="BR6" s="21">
        <f t="shared" ref="BR6:BZ6" si="8">IF(BR7="",NA(),BR7)</f>
        <v>50.97</v>
      </c>
      <c r="BS6" s="21">
        <f t="shared" si="8"/>
        <v>57.82</v>
      </c>
      <c r="BT6" s="21">
        <f t="shared" si="8"/>
        <v>46.38</v>
      </c>
      <c r="BU6" s="21">
        <f t="shared" si="8"/>
        <v>33.729999999999997</v>
      </c>
      <c r="BV6" s="21">
        <f t="shared" si="8"/>
        <v>57.77</v>
      </c>
      <c r="BW6" s="21">
        <f t="shared" si="8"/>
        <v>57.31</v>
      </c>
      <c r="BX6" s="21">
        <f t="shared" si="8"/>
        <v>57.08</v>
      </c>
      <c r="BY6" s="21">
        <f t="shared" si="8"/>
        <v>56.26</v>
      </c>
      <c r="BZ6" s="21">
        <f t="shared" si="8"/>
        <v>52.94</v>
      </c>
      <c r="CA6" s="20" t="str">
        <f>IF(CA7="","",IF(CA7="-","【-】","【"&amp;SUBSTITUTE(TEXT(CA7,"#,##0.00"),"-","△")&amp;"】"))</f>
        <v>【57.02】</v>
      </c>
      <c r="CB6" s="21">
        <f>IF(CB7="",NA(),CB7)</f>
        <v>231.82</v>
      </c>
      <c r="CC6" s="21">
        <f t="shared" ref="CC6:CK6" si="9">IF(CC7="",NA(),CC7)</f>
        <v>199.58</v>
      </c>
      <c r="CD6" s="21">
        <f t="shared" si="9"/>
        <v>178.56</v>
      </c>
      <c r="CE6" s="21">
        <f t="shared" si="9"/>
        <v>220.78</v>
      </c>
      <c r="CF6" s="21">
        <f t="shared" si="9"/>
        <v>302.2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36.07</v>
      </c>
      <c r="CN6" s="21">
        <f t="shared" ref="CN6:CV6" si="10">IF(CN7="",NA(),CN7)</f>
        <v>37.549999999999997</v>
      </c>
      <c r="CO6" s="21">
        <f t="shared" si="10"/>
        <v>32.17</v>
      </c>
      <c r="CP6" s="21">
        <f t="shared" si="10"/>
        <v>32.71</v>
      </c>
      <c r="CQ6" s="21">
        <f t="shared" si="10"/>
        <v>33.51</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465356</v>
      </c>
      <c r="D7" s="23">
        <v>47</v>
      </c>
      <c r="E7" s="23">
        <v>17</v>
      </c>
      <c r="F7" s="23">
        <v>5</v>
      </c>
      <c r="G7" s="23">
        <v>0</v>
      </c>
      <c r="H7" s="23" t="s">
        <v>97</v>
      </c>
      <c r="I7" s="23" t="s">
        <v>98</v>
      </c>
      <c r="J7" s="23" t="s">
        <v>99</v>
      </c>
      <c r="K7" s="23" t="s">
        <v>100</v>
      </c>
      <c r="L7" s="23" t="s">
        <v>101</v>
      </c>
      <c r="M7" s="23" t="s">
        <v>102</v>
      </c>
      <c r="N7" s="24" t="s">
        <v>103</v>
      </c>
      <c r="O7" s="24" t="s">
        <v>104</v>
      </c>
      <c r="P7" s="24">
        <v>18.86</v>
      </c>
      <c r="Q7" s="24">
        <v>100</v>
      </c>
      <c r="R7" s="24">
        <v>2046</v>
      </c>
      <c r="S7" s="24">
        <v>5078</v>
      </c>
      <c r="T7" s="24">
        <v>20.58</v>
      </c>
      <c r="U7" s="24">
        <v>246.74</v>
      </c>
      <c r="V7" s="24">
        <v>946</v>
      </c>
      <c r="W7" s="24">
        <v>0.6</v>
      </c>
      <c r="X7" s="24">
        <v>1576.67</v>
      </c>
      <c r="Y7" s="24">
        <v>90.61</v>
      </c>
      <c r="Z7" s="24">
        <v>85.83</v>
      </c>
      <c r="AA7" s="24">
        <v>87.7</v>
      </c>
      <c r="AB7" s="24">
        <v>89.76</v>
      </c>
      <c r="AC7" s="24">
        <v>95.24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84.54</v>
      </c>
      <c r="BG7" s="24">
        <v>57.58</v>
      </c>
      <c r="BH7" s="24">
        <v>34.229999999999997</v>
      </c>
      <c r="BI7" s="24">
        <v>14.04</v>
      </c>
      <c r="BJ7" s="24">
        <v>0</v>
      </c>
      <c r="BK7" s="24">
        <v>789.46</v>
      </c>
      <c r="BL7" s="24">
        <v>826.83</v>
      </c>
      <c r="BM7" s="24">
        <v>867.83</v>
      </c>
      <c r="BN7" s="24">
        <v>791.76</v>
      </c>
      <c r="BO7" s="24">
        <v>900.82</v>
      </c>
      <c r="BP7" s="24">
        <v>809.19</v>
      </c>
      <c r="BQ7" s="24">
        <v>44.34</v>
      </c>
      <c r="BR7" s="24">
        <v>50.97</v>
      </c>
      <c r="BS7" s="24">
        <v>57.82</v>
      </c>
      <c r="BT7" s="24">
        <v>46.38</v>
      </c>
      <c r="BU7" s="24">
        <v>33.729999999999997</v>
      </c>
      <c r="BV7" s="24">
        <v>57.77</v>
      </c>
      <c r="BW7" s="24">
        <v>57.31</v>
      </c>
      <c r="BX7" s="24">
        <v>57.08</v>
      </c>
      <c r="BY7" s="24">
        <v>56.26</v>
      </c>
      <c r="BZ7" s="24">
        <v>52.94</v>
      </c>
      <c r="CA7" s="24">
        <v>57.02</v>
      </c>
      <c r="CB7" s="24">
        <v>231.82</v>
      </c>
      <c r="CC7" s="24">
        <v>199.58</v>
      </c>
      <c r="CD7" s="24">
        <v>178.56</v>
      </c>
      <c r="CE7" s="24">
        <v>220.78</v>
      </c>
      <c r="CF7" s="24">
        <v>302.2</v>
      </c>
      <c r="CG7" s="24">
        <v>274.35000000000002</v>
      </c>
      <c r="CH7" s="24">
        <v>273.52</v>
      </c>
      <c r="CI7" s="24">
        <v>274.99</v>
      </c>
      <c r="CJ7" s="24">
        <v>282.08999999999997</v>
      </c>
      <c r="CK7" s="24">
        <v>303.27999999999997</v>
      </c>
      <c r="CL7" s="24">
        <v>273.68</v>
      </c>
      <c r="CM7" s="24">
        <v>36.07</v>
      </c>
      <c r="CN7" s="24">
        <v>37.549999999999997</v>
      </c>
      <c r="CO7" s="24">
        <v>32.17</v>
      </c>
      <c r="CP7" s="24">
        <v>32.71</v>
      </c>
      <c r="CQ7" s="24">
        <v>33.51</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2024-02-19T01:47:18Z</cp:lastPrinted>
  <dcterms:created xsi:type="dcterms:W3CDTF">2023-12-12T02:56:51Z</dcterms:created>
  <dcterms:modified xsi:type="dcterms:W3CDTF">2024-02-19T06:07:01Z</dcterms:modified>
  <cp:category/>
</cp:coreProperties>
</file>