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6　龍郷町◎（主幹確認事項照会中）\03_龍郷町より\"/>
    </mc:Choice>
  </mc:AlternateContent>
  <workbookProtection workbookAlgorithmName="SHA-512" workbookHashValue="TdY9ujiiSxppdjoJ3VKg30O+VCC6wJKVStr63vhvnaA/BEsIr55yl+3qX0OF2KG4S7pN/Mff0yr9Q5Wl6iUHCg==" workbookSaltValue="Arm7XNreJc/oB0wqBrme0A==" workbookSpinCount="100000" lockStructure="1"/>
  <bookViews>
    <workbookView xWindow="0" yWindow="0" windowWidth="20490" windowHeight="77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W10" i="4" s="1"/>
  <c r="P6" i="5"/>
  <c r="P10" i="4" s="1"/>
  <c r="O6" i="5"/>
  <c r="N6" i="5"/>
  <c r="B10" i="4" s="1"/>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I10" i="4"/>
  <c r="BB8" i="4"/>
  <c r="AL8" i="4"/>
  <c r="AD8" i="4"/>
  <c r="P8" i="4"/>
  <c r="I8" i="4"/>
  <c r="B6"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<sst xmlns="http://schemas.openxmlformats.org/spreadsheetml/2006/main" count="247" uniqueCount="121">
  <si>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</si>
  <si>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</si>
  <si>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</si>
  <si>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</si>
  <si>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</si>
  <si>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</si>
  <si>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</si>
  <si>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</si>
  <si>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</si>
  <si>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</si>
  <si>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</si>
  <si>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</si>
  <si>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</si>
  <si>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</si>
  <si>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</si>
  <si>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</si>
  <si>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</si>
  <si>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</si>
  <si>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</si>
  <si>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</si>
  <si>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</si>
  <si>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</si>
  <si>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</si>
  <si>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</si>
  <si>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</si>
  <si>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</si>
  <si>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</si>
  <si>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</si>
  <si>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</si>
  <si>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</si>
  <si>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</si>
  <si>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</si>
  <si>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</si>
  <si>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</si>
  <si>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</si>
  <si>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</si>
  <si>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</si>
  <si>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</si>
  <si>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</si>
  <si>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</si>
  <si>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</si>
  <si>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</si>
  <si>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</si>
  <si>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</si>
  <si>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</si>
  <si>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</si>
  <si>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</si>
  <si>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</si>
  <si>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</si>
  <si>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</si>
  <si>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</si>
  <si>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</si>
  <si>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</si>
  <si>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</si>
  <si>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</si>
  <si>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</si>
  <si>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</si>
  <si>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</si>
  <si>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</si>
  <si>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</si>
  <si>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</si>
  <si>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</si>
  <si>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</si>
  <si>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</si>
  <si>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</si>
  <si>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</si>
  <si>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</si>
  <si>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</si>
  <si>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</si>
  <si>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</si>
  <si>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</si>
  <si>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</si>
  <si>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</si>
  <si>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</si>
  <si>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</si>
  <si>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</si>
  <si>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</si>
  <si>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</si>
  <si>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</si>
  <si>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</si>
  <si>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</si>
  <si>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</si>
  <si>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</si>
  <si>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</si>
  <si>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</si>
  <si>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</si>
  <si>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</si>
  <si>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</si>
  <si>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</si>
  <si>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</si>
  <si>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</si>
  <si>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</si>
  <si>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</si>
  <si>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</si>
  <si>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</si>
  <si>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</si>
  <si>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</si>
  <si>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</si>
  <si>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</si>
  <si>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</si>
  <si>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</si>
  <si>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</si>
  <si>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</si>
  <si>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</si>
  <si>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</si>
  <si>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</si>
  <si>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</si>
  <si>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</si>
  <si>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</si>
  <si>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</si>
  <si>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</si>
  <si>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</si>
  <si>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</si>
  <si>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</si>
  <si>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</si>
  <si>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</si>
  <si>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</si>
  <si>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</si>
  <si>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当町の特定地域生活排水処理事業は平成10年度から整備を開始した。設置してから20年以上経過している浄化槽もあり近年は部品の故障も増加傾向にあるため、浄化槽長寿命化計画により修繕等を行い健全な経営を実施する。</t>
    <rPh sb="58" eb="60">
      <t>ブヒン</t>
    </rPh>
    <rPh sb="86" eb="88">
      <t>シュウゼン</t>
    </rPh>
    <rPh sb="88" eb="89">
      <t>トウ</t>
    </rPh>
    <phoneticPr fontId="4"/>
  </si>
  <si>
    <t>当町の特定地域生活排水処理事業は平成10年度から合併処理浄化槽整備を開始して生活環境保全に寄与している。現在も汲取り槽や単独処理浄化槽からの転換や新築への合併処理浄化槽の設置を年間約60基として取り組んでいる。
健全な経営を維持していくために、財源確保に取り組み維持管理の長期的な計画を検討して適切に経営していくことが今後の課題となる。</t>
    <rPh sb="24" eb="31">
      <t>ガッペイショリジョウカソウ</t>
    </rPh>
    <rPh sb="90" eb="91">
      <t>ヤク</t>
    </rPh>
    <phoneticPr fontId="4"/>
  </si>
  <si>
    <t>①収益的収支比率
使用料での経営が困難であり、一般会計繰入金により経営を維持している現状である。令和5年度より公営企業会計へ移行。近年水洗個数の増加により使用料収入は増加しているが、使用料金改定の検討も視野に入れ経営改善に努めなければならない。
④企業債残高対事業規模比率
毎年企業債を活用し事業を進めているが、元利償還金は全額一般会計から繰入を行っている。投資規模、使用料水準が適正か検討・分析を行う必要がある。
⑤経費回収率
類似団体平均値及び全国平均値よりも上回っているが、使用料以外の収入に賄われている状況（一般会計繰入金）であり、適正な使用料収入の確保及び汚水処理費の削減が必要となる。
⑥汚水処理原価
類似団体平均値及び全国平均値よりも低い数値ではあるが、接続推進を行い現状維持に努めたい。
⑦施設利用率
類似団体平均値及び全国平均値よりも上回っているため、施設の効率性は高い水準であることがわかる。
⑧水洗化率
年々増加傾向にあるが、類似団体平均値及び全国平均値よりも低い水準である。汲取り槽や単独浄化槽の切替転換に対しての普及啓発に努める。</t>
    <rPh sb="1" eb="4">
      <t>シュウエキテキ</t>
    </rPh>
    <rPh sb="4" eb="6">
      <t>シュウシ</t>
    </rPh>
    <rPh sb="6" eb="8">
      <t>ヒリツ</t>
    </rPh>
    <rPh sb="9" eb="12">
      <t>シヨウリョウ</t>
    </rPh>
    <rPh sb="14" eb="16">
      <t>ケイエイ</t>
    </rPh>
    <rPh sb="17" eb="19">
      <t>コンナン</t>
    </rPh>
    <rPh sb="23" eb="25">
      <t>イッパン</t>
    </rPh>
    <rPh sb="25" eb="27">
      <t>カイケイ</t>
    </rPh>
    <rPh sb="27" eb="30">
      <t>クリイレキン</t>
    </rPh>
    <rPh sb="33" eb="35">
      <t>ケイエイ</t>
    </rPh>
    <rPh sb="36" eb="38">
      <t>イジ</t>
    </rPh>
    <rPh sb="42" eb="44">
      <t>ゲンジョウ</t>
    </rPh>
    <rPh sb="48" eb="50">
      <t>レイワ</t>
    </rPh>
    <rPh sb="51" eb="53">
      <t>ネンド</t>
    </rPh>
    <rPh sb="55" eb="61">
      <t>コウエイキギョウカイケイ</t>
    </rPh>
    <rPh sb="62" eb="64">
      <t>イコウ</t>
    </rPh>
    <rPh sb="65" eb="67">
      <t>キンネン</t>
    </rPh>
    <rPh sb="67" eb="69">
      <t>スイセン</t>
    </rPh>
    <rPh sb="69" eb="71">
      <t>コスウ</t>
    </rPh>
    <rPh sb="72" eb="74">
      <t>ゾウカ</t>
    </rPh>
    <rPh sb="77" eb="80">
      <t>シヨウリョウ</t>
    </rPh>
    <rPh sb="80" eb="82">
      <t>シュウニュウ</t>
    </rPh>
    <rPh sb="83" eb="85">
      <t>ゾウカ</t>
    </rPh>
    <rPh sb="91" eb="94">
      <t>シヨウリョウ</t>
    </rPh>
    <rPh sb="94" eb="95">
      <t>キン</t>
    </rPh>
    <rPh sb="95" eb="97">
      <t>カイテイ</t>
    </rPh>
    <rPh sb="98" eb="100">
      <t>ケントウ</t>
    </rPh>
    <rPh sb="101" eb="103">
      <t>シヤ</t>
    </rPh>
    <rPh sb="104" eb="105">
      <t>イ</t>
    </rPh>
    <rPh sb="106" eb="108">
      <t>ケイエイ</t>
    </rPh>
    <rPh sb="108" eb="110">
      <t>カイゼン</t>
    </rPh>
    <rPh sb="111" eb="112">
      <t>ツト</t>
    </rPh>
    <rPh sb="124" eb="126">
      <t>キギョウ</t>
    </rPh>
    <rPh sb="126" eb="127">
      <t>サイ</t>
    </rPh>
    <rPh sb="127" eb="129">
      <t>ザンダカ</t>
    </rPh>
    <rPh sb="129" eb="130">
      <t>タイ</t>
    </rPh>
    <rPh sb="130" eb="132">
      <t>ジギョウ</t>
    </rPh>
    <rPh sb="132" eb="134">
      <t>キボ</t>
    </rPh>
    <rPh sb="134" eb="136">
      <t>ヒリツ</t>
    </rPh>
    <rPh sb="137" eb="139">
      <t>マイトシ</t>
    </rPh>
    <rPh sb="139" eb="141">
      <t>キギョウ</t>
    </rPh>
    <rPh sb="141" eb="142">
      <t>サイ</t>
    </rPh>
    <rPh sb="143" eb="145">
      <t>カツヨウ</t>
    </rPh>
    <rPh sb="146" eb="148">
      <t>ジギョウ</t>
    </rPh>
    <rPh sb="149" eb="150">
      <t>スス</t>
    </rPh>
    <rPh sb="156" eb="158">
      <t>ガンリ</t>
    </rPh>
    <rPh sb="158" eb="161">
      <t>ショウカンキン</t>
    </rPh>
    <rPh sb="162" eb="164">
      <t>ゼンガク</t>
    </rPh>
    <rPh sb="179" eb="181">
      <t>トウシ</t>
    </rPh>
    <rPh sb="181" eb="183">
      <t>キボ</t>
    </rPh>
    <rPh sb="184" eb="187">
      <t>シヨウリョウ</t>
    </rPh>
    <rPh sb="187" eb="189">
      <t>スイジュン</t>
    </rPh>
    <rPh sb="190" eb="192">
      <t>テキセイ</t>
    </rPh>
    <rPh sb="193" eb="195">
      <t>ケントウ</t>
    </rPh>
    <rPh sb="196" eb="198">
      <t>ブンセキ</t>
    </rPh>
    <rPh sb="199" eb="200">
      <t>オコナ</t>
    </rPh>
    <rPh sb="201" eb="203">
      <t>ヒツヨウ</t>
    </rPh>
    <rPh sb="209" eb="213">
      <t>ケイヒカイシュウ</t>
    </rPh>
    <rPh sb="213" eb="21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</si>
</sst>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8-4BBB-B591-E8CCEF6441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A8-4BBB-B591-E8CCEF6441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6B7-4CB2-8DF2-816CCE9593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A6B7-4CB2-8DF2-816CCE9593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74.33</c:v>
                </c:pt>
                <c:pt idx="1">
                  <c:v>77.47</c:v>
                </c:pt>
                <c:pt idx="2">
                  <c:v>80.8</c:v>
                </c:pt>
                <c:pt idx="3">
                  <c:v>81.790000000000006</c:v>
                </c:pt>
                <c:pt idx="4">
                  <c:v>82.44</c:v>
                </c:pt>
              </c:numCache>
            </c:numRef>
          </c:val>
          <c:extLst>
            <c:ext xmlns:c16="http://schemas.microsoft.com/office/drawing/2014/chart" uri="{C3380CC4-5D6E-409C-BE32-E72D297353CC}">
              <c16:uniqueId val="{00000000-0EDA-4858-A34F-FB67D226C6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0EDA-4858-A34F-FB67D226C6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92.05</c:v>
                </c:pt>
                <c:pt idx="1">
                  <c:v>77.650000000000006</c:v>
                </c:pt>
                <c:pt idx="2">
                  <c:v>81.13</c:v>
                </c:pt>
                <c:pt idx="3">
                  <c:v>94.24</c:v>
                </c:pt>
                <c:pt idx="4">
                  <c:v>129.97</c:v>
                </c:pt>
              </c:numCache>
            </c:numRef>
          </c:val>
          <c:extLst>
            <c:ext xmlns:c16="http://schemas.microsoft.com/office/drawing/2014/chart" uri="{C3380CC4-5D6E-409C-BE32-E72D297353CC}">
              <c16:uniqueId val="{00000000-58E8-4FB7-8E46-6945666645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8-4FB7-8E46-6945666645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1E-4D53-A7AA-5F58572A3F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1E-4D53-A7AA-5F58572A3F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DF-40BA-A5BC-808BB4B0D9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F-40BA-A5BC-808BB4B0D9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1-4A3D-8A18-D2ABBA4E7BE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1-4A3D-8A18-D2ABBA4E7BE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8-4BBB-9662-E2360ECB07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8-4BBB-9662-E2360ECB07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456.54</c:v>
                </c:pt>
                <c:pt idx="1">
                  <c:v>0</c:v>
                </c:pt>
                <c:pt idx="2">
                  <c:v>0</c:v>
                </c:pt>
                <c:pt idx="3">
                  <c:v>0</c:v>
                </c:pt>
                <c:pt idx="4">
                  <c:v>0</c:v>
                </c:pt>
              </c:numCache>
            </c:numRef>
          </c:val>
          <c:extLst>
            <c:ext xmlns:c16="http://schemas.microsoft.com/office/drawing/2014/chart" uri="{C3380CC4-5D6E-409C-BE32-E72D297353CC}">
              <c16:uniqueId val="{00000000-4D2E-4F50-A604-59CC6AB258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4D2E-4F50-A604-59CC6AB258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71.73</c:v>
                </c:pt>
                <c:pt idx="1">
                  <c:v>70.650000000000006</c:v>
                </c:pt>
                <c:pt idx="2">
                  <c:v>70.88</c:v>
                </c:pt>
                <c:pt idx="3">
                  <c:v>62.38</c:v>
                </c:pt>
                <c:pt idx="4">
                  <c:v>63.73</c:v>
                </c:pt>
              </c:numCache>
            </c:numRef>
          </c:val>
          <c:extLst>
            <c:ext xmlns:c16="http://schemas.microsoft.com/office/drawing/2014/chart" uri="{C3380CC4-5D6E-409C-BE32-E72D297353CC}">
              <c16:uniqueId val="{00000000-C1E6-489F-97EC-B107913CBA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C1E6-489F-97EC-B107913CBA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140.58000000000001</c:v>
                </c:pt>
                <c:pt idx="1">
                  <c:v>142.02000000000001</c:v>
                </c:pt>
                <c:pt idx="2">
                  <c:v>144.04</c:v>
                </c:pt>
                <c:pt idx="3">
                  <c:v>164.45</c:v>
                </c:pt>
                <c:pt idx="4">
                  <c:v>158.80000000000001</c:v>
                </c:pt>
              </c:numCache>
            </c:numRef>
          </c:val>
          <c:extLst>
            <c:ext xmlns:c16="http://schemas.microsoft.com/office/drawing/2014/chart" uri="{C3380CC4-5D6E-409C-BE32-E72D297353CC}">
              <c16:uniqueId val="{00000000-6344-497E-9FF9-3352E282BA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6344-497E-9FF9-3352E282BA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龍郷町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6017</v>
      </c>
      <c r="AM8" s="42"/>
      <c r="AN8" s="42"/>
      <c r="AO8" s="42"/>
      <c r="AP8" s="42"/>
      <c r="AQ8" s="42"/>
      <c r="AR8" s="42"/>
      <c r="AS8" s="42"/>
      <c r="AT8" s="35">
        <f>データ!T6</f>
        <v>81.819999999999993</v>
      </c>
      <c r="AU8" s="35"/>
      <c r="AV8" s="35"/>
      <c r="AW8" s="35"/>
      <c r="AX8" s="35"/>
      <c r="AY8" s="35"/>
      <c r="AZ8" s="35"/>
      <c r="BA8" s="35"/>
      <c r="BB8" s="35">
        <f>データ!U6</f>
        <v>73.540000000000006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100</v>
      </c>
      <c r="Q10" s="35"/>
      <c r="R10" s="35"/>
      <c r="S10" s="35"/>
      <c r="T10" s="35"/>
      <c r="U10" s="35"/>
      <c r="V10" s="35"/>
      <c r="W10" s="35">
        <f>データ!Q6</f>
        <v>100</v>
      </c>
      <c r="X10" s="35"/>
      <c r="Y10" s="35"/>
      <c r="Z10" s="35"/>
      <c r="AA10" s="35"/>
      <c r="AB10" s="35"/>
      <c r="AC10" s="35"/>
      <c r="AD10" s="42">
        <f>データ!R6</f>
        <v>3960</v>
      </c>
      <c r="AE10" s="42"/>
      <c r="AF10" s="42"/>
      <c r="AG10" s="42"/>
      <c r="AH10" s="42"/>
      <c r="AI10" s="42"/>
      <c r="AJ10" s="42"/>
      <c r="AK10" s="2"/>
      <c r="AL10" s="42">
        <f>データ!V6</f>
        <v>5929</v>
      </c>
      <c r="AM10" s="42"/>
      <c r="AN10" s="42"/>
      <c r="AO10" s="42"/>
      <c r="AP10" s="42"/>
      <c r="AQ10" s="42"/>
      <c r="AR10" s="42"/>
      <c r="AS10" s="42"/>
      <c r="AT10" s="35">
        <f>データ!W6</f>
        <v>82.03</v>
      </c>
      <c r="AU10" s="35"/>
      <c r="AV10" s="35"/>
      <c r="AW10" s="35"/>
      <c r="AX10" s="35"/>
      <c r="AY10" s="35"/>
      <c r="AZ10" s="35"/>
      <c r="BA10" s="35"/>
      <c r="BB10" s="35">
        <f>データ!X6</f>
        <v>72.28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7"/>
      <c r="BN66" s="77"/>
      <c r="BO66" s="77"/>
      <c r="BP66" s="77"/>
      <c r="BQ66" s="77"/>
      <c r="BR66" s="77"/>
      <c r="BS66" s="77"/>
      <c r="BT66" s="77"/>
      <c r="BU66" s="77"/>
      <c r="BV66" s="77"/>
      <c r="BW66" s="77"/>
      <c r="BX66" s="77"/>
      <c r="BY66" s="77"/>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7"/>
      <c r="BN67" s="77"/>
      <c r="BO67" s="77"/>
      <c r="BP67" s="77"/>
      <c r="BQ67" s="77"/>
      <c r="BR67" s="77"/>
      <c r="BS67" s="77"/>
      <c r="BT67" s="77"/>
      <c r="BU67" s="77"/>
      <c r="BV67" s="77"/>
      <c r="BW67" s="77"/>
      <c r="BX67" s="77"/>
      <c r="BY67" s="77"/>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7"/>
      <c r="BN68" s="77"/>
      <c r="BO68" s="77"/>
      <c r="BP68" s="77"/>
      <c r="BQ68" s="77"/>
      <c r="BR68" s="77"/>
      <c r="BS68" s="77"/>
      <c r="BT68" s="77"/>
      <c r="BU68" s="77"/>
      <c r="BV68" s="77"/>
      <c r="BW68" s="77"/>
      <c r="BX68" s="77"/>
      <c r="BY68" s="77"/>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7"/>
      <c r="BN69" s="77"/>
      <c r="BO69" s="77"/>
      <c r="BP69" s="77"/>
      <c r="BQ69" s="77"/>
      <c r="BR69" s="77"/>
      <c r="BS69" s="77"/>
      <c r="BT69" s="77"/>
      <c r="BU69" s="77"/>
      <c r="BV69" s="77"/>
      <c r="BW69" s="77"/>
      <c r="BX69" s="77"/>
      <c r="BY69" s="77"/>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7"/>
      <c r="BN70" s="77"/>
      <c r="BO70" s="77"/>
      <c r="BP70" s="77"/>
      <c r="BQ70" s="77"/>
      <c r="BR70" s="77"/>
      <c r="BS70" s="77"/>
      <c r="BT70" s="77"/>
      <c r="BU70" s="77"/>
      <c r="BV70" s="77"/>
      <c r="BW70" s="77"/>
      <c r="BX70" s="77"/>
      <c r="BY70" s="77"/>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7"/>
      <c r="BN71" s="77"/>
      <c r="BO71" s="77"/>
      <c r="BP71" s="77"/>
      <c r="BQ71" s="77"/>
      <c r="BR71" s="77"/>
      <c r="BS71" s="77"/>
      <c r="BT71" s="77"/>
      <c r="BU71" s="77"/>
      <c r="BV71" s="77"/>
      <c r="BW71" s="77"/>
      <c r="BX71" s="77"/>
      <c r="BY71" s="77"/>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7"/>
      <c r="BN72" s="77"/>
      <c r="BO72" s="77"/>
      <c r="BP72" s="77"/>
      <c r="BQ72" s="77"/>
      <c r="BR72" s="77"/>
      <c r="BS72" s="77"/>
      <c r="BT72" s="77"/>
      <c r="BU72" s="77"/>
      <c r="BV72" s="77"/>
      <c r="BW72" s="77"/>
      <c r="BX72" s="77"/>
      <c r="BY72" s="77"/>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7"/>
      <c r="BN73" s="77"/>
      <c r="BO73" s="77"/>
      <c r="BP73" s="77"/>
      <c r="BQ73" s="77"/>
      <c r="BR73" s="77"/>
      <c r="BS73" s="77"/>
      <c r="BT73" s="77"/>
      <c r="BU73" s="77"/>
      <c r="BV73" s="77"/>
      <c r="BW73" s="77"/>
      <c r="BX73" s="77"/>
      <c r="BY73" s="77"/>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7"/>
      <c r="BN74" s="77"/>
      <c r="BO74" s="77"/>
      <c r="BP74" s="77"/>
      <c r="BQ74" s="77"/>
      <c r="BR74" s="77"/>
      <c r="BS74" s="77"/>
      <c r="BT74" s="77"/>
      <c r="BU74" s="77"/>
      <c r="BV74" s="77"/>
      <c r="BW74" s="77"/>
      <c r="BX74" s="77"/>
      <c r="BY74" s="77"/>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7"/>
      <c r="BN75" s="77"/>
      <c r="BO75" s="77"/>
      <c r="BP75" s="77"/>
      <c r="BQ75" s="77"/>
      <c r="BR75" s="77"/>
      <c r="BS75" s="77"/>
      <c r="BT75" s="77"/>
      <c r="BU75" s="77"/>
      <c r="BV75" s="77"/>
      <c r="BW75" s="77"/>
      <c r="BX75" s="77"/>
      <c r="BY75" s="77"/>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7"/>
      <c r="BN76" s="77"/>
      <c r="BO76" s="77"/>
      <c r="BP76" s="77"/>
      <c r="BQ76" s="77"/>
      <c r="BR76" s="77"/>
      <c r="BS76" s="77"/>
      <c r="BT76" s="77"/>
      <c r="BU76" s="77"/>
      <c r="BV76" s="77"/>
      <c r="BW76" s="77"/>
      <c r="BX76" s="77"/>
      <c r="BY76" s="77"/>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7"/>
      <c r="BN77" s="77"/>
      <c r="BO77" s="77"/>
      <c r="BP77" s="77"/>
      <c r="BQ77" s="77"/>
      <c r="BR77" s="77"/>
      <c r="BS77" s="77"/>
      <c r="BT77" s="77"/>
      <c r="BU77" s="77"/>
      <c r="BV77" s="77"/>
      <c r="BW77" s="77"/>
      <c r="BX77" s="77"/>
      <c r="BY77" s="77"/>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7"/>
      <c r="BN78" s="77"/>
      <c r="BO78" s="77"/>
      <c r="BP78" s="77"/>
      <c r="BQ78" s="77"/>
      <c r="BR78" s="77"/>
      <c r="BS78" s="77"/>
      <c r="BT78" s="77"/>
      <c r="BU78" s="77"/>
      <c r="BV78" s="77"/>
      <c r="BW78" s="77"/>
      <c r="BX78" s="77"/>
      <c r="BY78" s="77"/>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7"/>
      <c r="BN79" s="77"/>
      <c r="BO79" s="77"/>
      <c r="BP79" s="77"/>
      <c r="BQ79" s="77"/>
      <c r="BR79" s="77"/>
      <c r="BS79" s="77"/>
      <c r="BT79" s="77"/>
      <c r="BU79" s="77"/>
      <c r="BV79" s="77"/>
      <c r="BW79" s="77"/>
      <c r="BX79" s="77"/>
      <c r="BY79" s="77"/>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7"/>
      <c r="BN80" s="77"/>
      <c r="BO80" s="77"/>
      <c r="BP80" s="77"/>
      <c r="BQ80" s="77"/>
      <c r="BR80" s="77"/>
      <c r="BS80" s="77"/>
      <c r="BT80" s="77"/>
      <c r="BU80" s="77"/>
      <c r="BV80" s="77"/>
      <c r="BW80" s="77"/>
      <c r="BX80" s="77"/>
      <c r="BY80" s="77"/>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7"/>
      <c r="BN81" s="77"/>
      <c r="BO81" s="77"/>
      <c r="BP81" s="77"/>
      <c r="BQ81" s="77"/>
      <c r="BR81" s="77"/>
      <c r="BS81" s="77"/>
      <c r="BT81" s="77"/>
      <c r="BU81" s="77"/>
      <c r="BV81" s="77"/>
      <c r="BW81" s="77"/>
      <c r="BX81" s="77"/>
      <c r="BY81" s="77"/>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v8Bt103rYs2HK/+fjUhRIvD7Lvc1tzP5GKcXSLphCUKxmp3kDTu+HJIv0EyQ4VIqrKHjRGEDKWGYHndAZ8oIEw==" saltValue="Gf9qvdXwOUoYKjSMHEYWe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0" t="s">
        <v>54</v>
      </c>
      <c r="I3" s="81"/>
      <c r="J3" s="81"/>
      <c r="K3" s="81"/>
      <c r="L3" s="81"/>
      <c r="M3" s="81"/>
      <c r="N3" s="81"/>
      <c r="O3" s="81"/>
      <c r="P3" s="81"/>
      <c r="Q3" s="81"/>
      <c r="R3" s="81"/>
      <c r="S3" s="81"/>
      <c r="T3" s="81"/>
      <c r="U3" s="81"/>
      <c r="V3" s="81"/>
      <c r="W3" s="81"/>
      <c r="X3" s="82"/>
      <c r="Y3" s="86" t="s">
        <v>55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57</v>
      </c>
      <c r="B4" s="16"/>
      <c r="C4" s="16"/>
      <c r="D4" s="16"/>
      <c r="E4" s="16"/>
      <c r="F4" s="16"/>
      <c r="G4" s="16"/>
      <c r="H4" s="83"/>
      <c r="I4" s="84"/>
      <c r="J4" s="84"/>
      <c r="K4" s="84"/>
      <c r="L4" s="84"/>
      <c r="M4" s="84"/>
      <c r="N4" s="84"/>
      <c r="O4" s="84"/>
      <c r="P4" s="84"/>
      <c r="Q4" s="84"/>
      <c r="R4" s="84"/>
      <c r="S4" s="84"/>
      <c r="T4" s="84"/>
      <c r="U4" s="84"/>
      <c r="V4" s="84"/>
      <c r="W4" s="84"/>
      <c r="X4" s="85"/>
      <c r="Y4" s="79" t="s">
        <v>58</v>
      </c>
      <c r="Z4" s="79"/>
      <c r="AA4" s="79"/>
      <c r="AB4" s="79"/>
      <c r="AC4" s="79"/>
      <c r="AD4" s="79"/>
      <c r="AE4" s="79"/>
      <c r="AF4" s="79"/>
      <c r="AG4" s="79"/>
      <c r="AH4" s="79"/>
      <c r="AI4" s="79"/>
      <c r="AJ4" s="79" t="s">
        <v>59</v>
      </c>
      <c r="AK4" s="79"/>
      <c r="AL4" s="79"/>
      <c r="AM4" s="79"/>
      <c r="AN4" s="79"/>
      <c r="AO4" s="79"/>
      <c r="AP4" s="79"/>
      <c r="AQ4" s="79"/>
      <c r="AR4" s="79"/>
      <c r="AS4" s="79"/>
      <c r="AT4" s="79"/>
      <c r="AU4" s="79" t="s">
        <v>60</v>
      </c>
      <c r="AV4" s="79"/>
      <c r="AW4" s="79"/>
      <c r="AX4" s="79"/>
      <c r="AY4" s="79"/>
      <c r="AZ4" s="79"/>
      <c r="BA4" s="79"/>
      <c r="BB4" s="79"/>
      <c r="BC4" s="79"/>
      <c r="BD4" s="79"/>
      <c r="BE4" s="79"/>
      <c r="BF4" s="79" t="s">
        <v>61</v>
      </c>
      <c r="BG4" s="79"/>
      <c r="BH4" s="79"/>
      <c r="BI4" s="79"/>
      <c r="BJ4" s="79"/>
      <c r="BK4" s="79"/>
      <c r="BL4" s="79"/>
      <c r="BM4" s="79"/>
      <c r="BN4" s="79"/>
      <c r="BO4" s="79"/>
      <c r="BP4" s="79"/>
      <c r="BQ4" s="79" t="s">
        <v>62</v>
      </c>
      <c r="BR4" s="79"/>
      <c r="BS4" s="79"/>
      <c r="BT4" s="79"/>
      <c r="BU4" s="79"/>
      <c r="BV4" s="79"/>
      <c r="BW4" s="79"/>
      <c r="BX4" s="79"/>
      <c r="BY4" s="79"/>
      <c r="BZ4" s="79"/>
      <c r="CA4" s="79"/>
      <c r="CB4" s="79" t="s">
        <v>63</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465275</v>
      </c>
      <c r="D6" s="19">
        <f t="shared" si="3"/>
        <v>47</v>
      </c>
      <c r="E6" s="19">
        <f t="shared" si="3"/>
        <v>18</v>
      </c>
      <c r="F6" s="19">
        <f t="shared" si="3"/>
        <v>0</v>
      </c>
      <c r="G6" s="19">
        <f t="shared" si="3"/>
        <v>0</v>
      </c>
      <c r="H6" s="19" t="str">
        <f t="shared" si="3"/>
        <v>鹿児島県　龍郷町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3960</v>
      </c>
      <c r="S6" s="20">
        <f t="shared" si="3"/>
        <v>6017</v>
      </c>
      <c r="T6" s="20">
        <f t="shared" si="3"/>
        <v>81.819999999999993</v>
      </c>
      <c r="U6" s="20">
        <f t="shared" si="3"/>
        <v>73.540000000000006</v>
      </c>
      <c r="V6" s="20">
        <f t="shared" si="3"/>
        <v>5929</v>
      </c>
      <c r="W6" s="20">
        <f t="shared" si="3"/>
        <v>82.03</v>
      </c>
      <c r="X6" s="20">
        <f t="shared" si="3"/>
        <v>72.28</v>
      </c>
      <c r="Y6" s="21">
        <f>IF(Y7="",NA(),Y7)</f>
        <v>92.05</v>
      </c>
      <c r="Z6" s="21">
        <f t="shared" ref="Z6:AH6" si="4">IF(Z7="",NA(),Z7)</f>
        <v>77.650000000000006</v>
      </c>
      <c r="AA6" s="21">
        <f t="shared" si="4"/>
        <v>81.13</v>
      </c>
      <c r="AB6" s="21">
        <f t="shared" si="4"/>
        <v>94.24</v>
      </c>
      <c r="AC6" s="21">
        <f t="shared" si="4"/>
        <v>129.97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456.54</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71.73</v>
      </c>
      <c r="BR6" s="21">
        <f t="shared" ref="BR6:BZ6" si="8">IF(BR7="",NA(),BR7)</f>
        <v>70.650000000000006</v>
      </c>
      <c r="BS6" s="21">
        <f t="shared" si="8"/>
        <v>70.88</v>
      </c>
      <c r="BT6" s="21">
        <f t="shared" si="8"/>
        <v>62.38</v>
      </c>
      <c r="BU6" s="21">
        <f t="shared" si="8"/>
        <v>63.73</v>
      </c>
      <c r="BV6" s="21">
        <f t="shared" si="8"/>
        <v>63.06</v>
      </c>
      <c r="BW6" s="21">
        <f t="shared" si="8"/>
        <v>62.5</v>
      </c>
      <c r="BX6" s="21">
        <f t="shared" si="8"/>
        <v>60.59</v>
      </c>
      <c r="BY6" s="21">
        <f t="shared" si="8"/>
        <v>60</v>
      </c>
      <c r="BZ6" s="21">
        <f t="shared" si="8"/>
        <v>59.01</v>
      </c>
      <c r="CA6" s="20" t="str">
        <f>IF(CA7="","",IF(CA7="-","【-】","【"&amp;SUBSTITUTE(TEXT(CA7,"#,##0.00"),"-","△")&amp;"】"))</f>
        <v>【57.03】</v>
      </c>
      <c r="CB6" s="21">
        <f>IF(CB7="",NA(),CB7)</f>
        <v>140.58000000000001</v>
      </c>
      <c r="CC6" s="21">
        <f t="shared" ref="CC6:CK6" si="9">IF(CC7="",NA(),CC7)</f>
        <v>142.02000000000001</v>
      </c>
      <c r="CD6" s="21">
        <f t="shared" si="9"/>
        <v>144.04</v>
      </c>
      <c r="CE6" s="21">
        <f t="shared" si="9"/>
        <v>164.45</v>
      </c>
      <c r="CF6" s="21">
        <f t="shared" si="9"/>
        <v>158.80000000000001</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59.94</v>
      </c>
      <c r="CS6" s="21">
        <f t="shared" si="10"/>
        <v>59.64</v>
      </c>
      <c r="CT6" s="21">
        <f t="shared" si="10"/>
        <v>58.19</v>
      </c>
      <c r="CU6" s="21">
        <f t="shared" si="10"/>
        <v>56.52</v>
      </c>
      <c r="CV6" s="21">
        <f t="shared" si="10"/>
        <v>88.45</v>
      </c>
      <c r="CW6" s="20" t="str">
        <f>IF(CW7="","",IF(CW7="-","【-】","【"&amp;SUBSTITUTE(TEXT(CW7,"#,##0.00"),"-","△")&amp;"】"))</f>
        <v>【84.27】</v>
      </c>
      <c r="CX6" s="21">
        <f>IF(CX7="",NA(),CX7)</f>
        <v>74.33</v>
      </c>
      <c r="CY6" s="21">
        <f t="shared" ref="CY6:DG6" si="11">IF(CY7="",NA(),CY7)</f>
        <v>77.47</v>
      </c>
      <c r="CZ6" s="21">
        <f t="shared" si="11"/>
        <v>80.8</v>
      </c>
      <c r="DA6" s="21">
        <f t="shared" si="11"/>
        <v>81.790000000000006</v>
      </c>
      <c r="DB6" s="21">
        <f t="shared" si="11"/>
        <v>82.44</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465275</v>
      </c>
      <c r="D7" s="23">
        <v>47</v>
      </c>
      <c r="E7" s="23">
        <v>18</v>
      </c>
      <c r="F7" s="23">
        <v>0</v>
      </c>
      <c r="G7" s="23">
        <v>0</v>
      </c>
      <c r="H7" s="23" t="s">
        <v>98</v>
      </c>
      <c r="I7" s="23" t="s">
        <v>99</v>
      </c>
      <c r="J7" s="23" t="s">
        <v>100</v>
      </c>
      <c r="K7" s="23" t="s">
        <v>101</v>
      </c>
      <c r="L7" s="23" t="s">
        <v>102</v>
      </c>
      <c r="M7" s="23" t="s">
        <v>103</v>
      </c>
      <c r="N7" s="24" t="s">
        <v>104</v>
      </c>
      <c r="O7" s="24" t="s">
        <v>105</v>
      </c>
      <c r="P7" s="24">
        <v>100</v>
      </c>
      <c r="Q7" s="24">
        <v>100</v>
      </c>
      <c r="R7" s="24">
        <v>3960</v>
      </c>
      <c r="S7" s="24">
        <v>6017</v>
      </c>
      <c r="T7" s="24">
        <v>81.819999999999993</v>
      </c>
      <c r="U7" s="24">
        <v>73.540000000000006</v>
      </c>
      <c r="V7" s="24">
        <v>5929</v>
      </c>
      <c r="W7" s="24">
        <v>82.03</v>
      </c>
      <c r="X7" s="24">
        <v>72.28</v>
      </c>
      <c r="Y7" s="24">
        <v>92.05</v>
      </c>
      <c r="Z7" s="24">
        <v>77.650000000000006</v>
      </c>
      <c r="AA7" s="24">
        <v>81.13</v>
      </c>
      <c r="AB7" s="24">
        <v>94.24</v>
      </c>
      <c r="AC7" s="24">
        <v>129.97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456.54</v>
      </c>
      <c r="BG7" s="24">
        <v>0</v>
      </c>
      <c r="BH7" s="24">
        <v>0</v>
      </c>
      <c r="BI7" s="24">
        <v>0</v>
      </c>
      <c r="BJ7" s="24">
        <v>0</v>
      </c>
      <c r="BK7" s="24">
        <v>296.89</v>
      </c>
      <c r="BL7" s="24">
        <v>270.57</v>
      </c>
      <c r="BM7" s="24">
        <v>294.27</v>
      </c>
      <c r="BN7" s="24">
        <v>294.08999999999997</v>
      </c>
      <c r="BO7" s="24">
        <v>294.08999999999997</v>
      </c>
      <c r="BP7" s="24">
        <v>307.39</v>
      </c>
      <c r="BQ7" s="24">
        <v>71.73</v>
      </c>
      <c r="BR7" s="24">
        <v>70.650000000000006</v>
      </c>
      <c r="BS7" s="24">
        <v>70.88</v>
      </c>
      <c r="BT7" s="24">
        <v>62.38</v>
      </c>
      <c r="BU7" s="24">
        <v>63.73</v>
      </c>
      <c r="BV7" s="24">
        <v>63.06</v>
      </c>
      <c r="BW7" s="24">
        <v>62.5</v>
      </c>
      <c r="BX7" s="24">
        <v>60.59</v>
      </c>
      <c r="BY7" s="24">
        <v>60</v>
      </c>
      <c r="BZ7" s="24">
        <v>59.01</v>
      </c>
      <c r="CA7" s="24">
        <v>57.03</v>
      </c>
      <c r="CB7" s="24">
        <v>140.58000000000001</v>
      </c>
      <c r="CC7" s="24">
        <v>142.02000000000001</v>
      </c>
      <c r="CD7" s="24">
        <v>144.04</v>
      </c>
      <c r="CE7" s="24">
        <v>164.45</v>
      </c>
      <c r="CF7" s="24">
        <v>158.80000000000001</v>
      </c>
      <c r="CG7" s="24">
        <v>264.77</v>
      </c>
      <c r="CH7" s="24">
        <v>269.33</v>
      </c>
      <c r="CI7" s="24">
        <v>280.23</v>
      </c>
      <c r="CJ7" s="24">
        <v>282.70999999999998</v>
      </c>
      <c r="CK7" s="24">
        <v>291.82</v>
      </c>
      <c r="CL7" s="24">
        <v>294.83</v>
      </c>
      <c r="CM7" s="24">
        <v>100</v>
      </c>
      <c r="CN7" s="24">
        <v>100</v>
      </c>
      <c r="CO7" s="24">
        <v>100</v>
      </c>
      <c r="CP7" s="24">
        <v>100</v>
      </c>
      <c r="CQ7" s="24">
        <v>100</v>
      </c>
      <c r="CR7" s="24">
        <v>59.94</v>
      </c>
      <c r="CS7" s="24">
        <v>59.64</v>
      </c>
      <c r="CT7" s="24">
        <v>58.19</v>
      </c>
      <c r="CU7" s="24">
        <v>56.52</v>
      </c>
      <c r="CV7" s="24">
        <v>88.45</v>
      </c>
      <c r="CW7" s="24">
        <v>84.27</v>
      </c>
      <c r="CX7" s="24">
        <v>74.33</v>
      </c>
      <c r="CY7" s="24">
        <v>77.47</v>
      </c>
      <c r="CZ7" s="24">
        <v>80.8</v>
      </c>
      <c r="DA7" s="24">
        <v>81.790000000000006</v>
      </c>
      <c r="DB7" s="24">
        <v>82.44</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2023-12-12T03:01:19Z</dcterms:created>
  <dcterms:modified xsi:type="dcterms:W3CDTF">2024-02-19T08:04:12Z</dcterms:modified>
  <cp:category/>
</cp:coreProperties>
</file>