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6_龍郷町\"/>
    </mc:Choice>
  </mc:AlternateContent>
  <workbookProtection workbookAlgorithmName="SHA-512" workbookHashValue="bNAju2rQUA4RK9I2QrlFCaQszuTC9h8Zx1XJPuPnWNAB62pF5HI84yPH032T/Oy2CScTkqr+2i1m2nmkBT4t7A==" workbookSaltValue="YH5avwxHyc5pxW0V+E/jZg=="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<sst xmlns="http://schemas.openxmlformats.org/spreadsheetml/2006/main" count="228" uniqueCount="113">
  <si>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</si>
  <si>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</si>
  <si>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</si>
  <si>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</si>
  <si>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</si>
  <si>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</si>
  <si>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</si>
  <si>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</si>
  <si>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</si>
  <si>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</si>
  <si>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</si>
  <si>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</si>
  <si>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</si>
  <si>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</si>
  <si>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</si>
  <si>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</si>
  <si>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</si>
  <si>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</si>
  <si>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</si>
  <si>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</si>
  <si>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</si>
  <si>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</si>
  <si>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</si>
  <si>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</si>
  <si>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</si>
  <si>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</si>
  <si>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</si>
  <si>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</si>
  <si>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</si>
  <si>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</si>
  <si>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</si>
  <si>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</si>
  <si>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</si>
  <si>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</si>
  <si>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</si>
  <si>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</si>
  <si>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</si>
  <si>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</si>
  <si>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</si>
  <si>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</si>
  <si>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</si>
  <si>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</si>
  <si>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</si>
  <si>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</si>
  <si>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</si>
  <si>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</si>
  <si>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</si>
  <si>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</si>
  <si>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</si>
  <si>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</si>
  <si>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</si>
  <si>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</si>
  <si>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</si>
  <si>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</si>
  <si>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</si>
  <si>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</si>
  <si>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</si>
  <si>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</si>
  <si>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</si>
  <si>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</si>
  <si>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</si>
  <si>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</si>
  <si>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</si>
  <si>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</si>
  <si>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</si>
  <si>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</si>
  <si>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</si>
  <si>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</si>
  <si>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</si>
  <si>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</si>
  <si>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</si>
  <si>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</si>
  <si>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</si>
  <si>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</si>
  <si>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</si>
  <si>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</si>
  <si>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</si>
  <si>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</si>
  <si>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</si>
  <si>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</si>
  <si>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</si>
  <si>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</si>
  <si>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</si>
  <si>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</si>
  <si>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</si>
  <si>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</si>
  <si>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</si>
  <si>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</si>
  <si>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</si>
  <si>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</si>
  <si>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</si>
  <si>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</si>
  <si>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</si>
  <si>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</si>
  <si>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</si>
  <si>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</si>
  <si>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</si>
  <si>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</si>
  <si>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</si>
  <si>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</si>
  <si>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</si>
  <si>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</si>
  <si>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</si>
  <si>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</si>
  <si>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</si>
  <si>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</si>
  <si>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</si>
  <si>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</si>
  <si>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</si>
  <si>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</si>
  <si>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これまでの更新事業により類似団体平均値及び全国平均値よりも大幅に下回っている。概ね管路の更新は済んでおり、耐用年数を経過した管路等も無いため管路経年化率及び管理更新率も0％となっている。今後も更新計画に基づき更新需要の財源確保等を計画的かつ効率的に進めていく必要がある。</t>
    <rPh sb="5" eb="7">
      <t>コウシン</t>
    </rPh>
    <rPh sb="7" eb="9">
      <t>ジギョウ</t>
    </rPh>
    <rPh sb="29" eb="31">
      <t>オオハバ</t>
    </rPh>
    <rPh sb="32" eb="34">
      <t>シタマワ</t>
    </rPh>
    <rPh sb="39" eb="40">
      <t>オオム</t>
    </rPh>
    <rPh sb="41" eb="43">
      <t>カンロ</t>
    </rPh>
    <rPh sb="44" eb="46">
      <t>コウシン</t>
    </rPh>
    <rPh sb="47" eb="48">
      <t>ス</t>
    </rPh>
    <rPh sb="53" eb="57">
      <t>タイヨウネンスウ</t>
    </rPh>
    <rPh sb="58" eb="60">
      <t>ケイカ</t>
    </rPh>
    <rPh sb="62" eb="65">
      <t>カンロトウ</t>
    </rPh>
    <rPh sb="66" eb="67">
      <t>ナ</t>
    </rPh>
    <rPh sb="70" eb="72">
      <t>カンロ</t>
    </rPh>
    <rPh sb="72" eb="75">
      <t>ケイネンカ</t>
    </rPh>
    <rPh sb="75" eb="76">
      <t>リツ</t>
    </rPh>
    <rPh sb="76" eb="77">
      <t>オヨ</t>
    </rPh>
    <rPh sb="78" eb="80">
      <t>カンリ</t>
    </rPh>
    <rPh sb="80" eb="82">
      <t>コウシン</t>
    </rPh>
    <rPh sb="82" eb="83">
      <t>リツ</t>
    </rPh>
    <rPh sb="93" eb="95">
      <t>コンゴ</t>
    </rPh>
    <rPh sb="96" eb="100">
      <t>コウシンケイカク</t>
    </rPh>
    <rPh sb="101" eb="102">
      <t>モト</t>
    </rPh>
    <rPh sb="104" eb="106">
      <t>コウシン</t>
    </rPh>
    <rPh sb="106" eb="108">
      <t>ジュヨウ</t>
    </rPh>
    <rPh sb="109" eb="111">
      <t>ザイゲン</t>
    </rPh>
    <rPh sb="111" eb="113">
      <t>カクホ</t>
    </rPh>
    <rPh sb="113" eb="114">
      <t>トウ</t>
    </rPh>
    <rPh sb="115" eb="118">
      <t>ケイカクテキ</t>
    </rPh>
    <rPh sb="120" eb="123">
      <t>コウリツテキ</t>
    </rPh>
    <rPh sb="124" eb="125">
      <t>スス</t>
    </rPh>
    <rPh sb="129" eb="131">
      <t>ヒツヨウ</t>
    </rPh>
    <phoneticPr fontId="4"/>
  </si>
  <si>
    <t>経営収支比率からみても本町の経営状況は黒字ではあるが給水収益以外の収入に依存している割合が依然として大きいため、経営戦略に基づいた料金の適正化を検討し施設等の計画的な更新を行うなど、経営の効率化及び健全化を図り、今後も持続可能な水道事業の運営に努めたい。</t>
    <rPh sb="0" eb="2">
      <t>ケイエイ</t>
    </rPh>
    <rPh sb="2" eb="4">
      <t>シュウシ</t>
    </rPh>
    <rPh sb="4" eb="6">
      <t>ヒリツ</t>
    </rPh>
    <rPh sb="11" eb="13">
      <t>ホンチョウ</t>
    </rPh>
    <rPh sb="14" eb="16">
      <t>ケイエイ</t>
    </rPh>
    <rPh sb="16" eb="18">
      <t>ジョウキョウ</t>
    </rPh>
    <rPh sb="19" eb="21">
      <t>クロジ</t>
    </rPh>
    <rPh sb="26" eb="30">
      <t>キュウスイシュウエキ</t>
    </rPh>
    <rPh sb="30" eb="32">
      <t>イガイ</t>
    </rPh>
    <rPh sb="33" eb="35">
      <t>シュウニュウ</t>
    </rPh>
    <rPh sb="36" eb="38">
      <t>イゾン</t>
    </rPh>
    <rPh sb="42" eb="44">
      <t>ワリアイ</t>
    </rPh>
    <rPh sb="45" eb="47">
      <t>イゼン</t>
    </rPh>
    <rPh sb="50" eb="51">
      <t>オオ</t>
    </rPh>
    <rPh sb="56" eb="60">
      <t>ケイエイセンリャク</t>
    </rPh>
    <rPh sb="61" eb="62">
      <t>モト</t>
    </rPh>
    <rPh sb="65" eb="67">
      <t>リョウキン</t>
    </rPh>
    <rPh sb="68" eb="71">
      <t>テキセイカ</t>
    </rPh>
    <rPh sb="72" eb="74">
      <t>ケントウ</t>
    </rPh>
    <rPh sb="75" eb="78">
      <t>シセツトウ</t>
    </rPh>
    <rPh sb="79" eb="82">
      <t>ケイカクテキ</t>
    </rPh>
    <rPh sb="83" eb="85">
      <t>コウシン</t>
    </rPh>
    <rPh sb="86" eb="87">
      <t>オコナ</t>
    </rPh>
    <rPh sb="91" eb="93">
      <t>ケイエイ</t>
    </rPh>
    <rPh sb="94" eb="97">
      <t>コウリツカ</t>
    </rPh>
    <rPh sb="97" eb="98">
      <t>オヨ</t>
    </rPh>
    <rPh sb="99" eb="102">
      <t>ケンゼンカ</t>
    </rPh>
    <rPh sb="103" eb="104">
      <t>ハカ</t>
    </rPh>
    <rPh sb="106" eb="108">
      <t>コンゴ</t>
    </rPh>
    <rPh sb="109" eb="113">
      <t>ジゾクカノウ</t>
    </rPh>
    <rPh sb="114" eb="118">
      <t>スイドウジギョウ</t>
    </rPh>
    <rPh sb="119" eb="121">
      <t>ウンエイ</t>
    </rPh>
    <rPh sb="122" eb="123">
      <t>ツト</t>
    </rPh>
    <phoneticPr fontId="4"/>
  </si>
  <si>
    <t xml:space="preserve">①経常収支比率
類似団体平均値及び全国平均値と比較しても大幅に費用を賄えているものの、依然繰出金に依存している割合が大きい。今後も経営改善に向けた取組を継続しつつ、適正な料金設定を検討する必要がある。
②累積欠損金比率
現在累積欠損金は無く健全性を保っているが、依然繰出金の影響が大きいため、今後も料金の回収率向上や経費削減に努め、経営改善を図っていく必要がある。
③流動比率
前年度より増加傾向にあるが元利償還金の割合が大きく依然繰出金に依存しているため、自己財源確保及び経費削減に努め、健全経営に努める必要がある。
④企業債残高対給水収益比率
公営企業移行前の継続事業による企業債残高が大きいため、他団体に比べ高い数値を示しているが、今後は減少傾向の見込みである。
⑤料金回収率
類似団体平均値及び全国平均値よりも依然として下回っている。経営戦略を基に適正な料金設定を検討すると共に、経費削減に努める。
⑥給水原価
類似団体平均値及び全国平均値よりも高い数値になっているが減少傾向にある。今後更なる経費削減や計画的な投資を行い経営改善に努めたい。
⑦施設利用率
類似団体平均値及び全国平均値よりも高い数値になっており、施設が効率的に利用され適正規模であると考える。
⑧有収率
類似団体平均値及び全国平均値よりも高い数値になっている。今後も効率的な施設稼働に努める。
</t>
    <rPh sb="1" eb="3">
      <t>ケイジョウ</t>
    </rPh>
    <rPh sb="3" eb="5">
      <t>シュウシ</t>
    </rPh>
    <rPh sb="5" eb="7">
      <t>ヒリツ</t>
    </rPh>
    <rPh sb="8" eb="12">
      <t>ルイジダンタイ</t>
    </rPh>
    <rPh sb="12" eb="14">
      <t>ヘイキン</t>
    </rPh>
    <rPh sb="14" eb="15">
      <t>チ</t>
    </rPh>
    <rPh sb="15" eb="16">
      <t>オヨ</t>
    </rPh>
    <rPh sb="17" eb="19">
      <t>ゼンコク</t>
    </rPh>
    <rPh sb="19" eb="21">
      <t>ヘイキン</t>
    </rPh>
    <rPh sb="21" eb="22">
      <t>チ</t>
    </rPh>
    <rPh sb="23" eb="25">
      <t>ヒカク</t>
    </rPh>
    <rPh sb="28" eb="30">
      <t>オオハバ</t>
    </rPh>
    <rPh sb="31" eb="33">
      <t>ヒヨウ</t>
    </rPh>
    <rPh sb="34" eb="35">
      <t>マカナ</t>
    </rPh>
    <rPh sb="43" eb="45">
      <t>イゼン</t>
    </rPh>
    <rPh sb="45" eb="47">
      <t>クリダ</t>
    </rPh>
    <rPh sb="47" eb="48">
      <t>キン</t>
    </rPh>
    <rPh sb="49" eb="51">
      <t>イゾン</t>
    </rPh>
    <rPh sb="55" eb="57">
      <t>ワリアイ</t>
    </rPh>
    <rPh sb="58" eb="59">
      <t>オオ</t>
    </rPh>
    <rPh sb="62" eb="64">
      <t>コンゴ</t>
    </rPh>
    <rPh sb="65" eb="67">
      <t>ケイエイ</t>
    </rPh>
    <rPh sb="67" eb="69">
      <t>カイゼン</t>
    </rPh>
    <rPh sb="70" eb="71">
      <t>ム</t>
    </rPh>
    <rPh sb="73" eb="75">
      <t>トリクミ</t>
    </rPh>
    <rPh sb="76" eb="78">
      <t>ケイゾク</t>
    </rPh>
    <rPh sb="82" eb="84">
      <t>テキセイ</t>
    </rPh>
    <rPh sb="85" eb="89">
      <t>リョウキンセッテイ</t>
    </rPh>
    <rPh sb="90" eb="92">
      <t>ケントウ</t>
    </rPh>
    <rPh sb="94" eb="96">
      <t>ヒツヨウ</t>
    </rPh>
    <rPh sb="102" eb="104">
      <t>ルイセキ</t>
    </rPh>
    <rPh sb="104" eb="106">
      <t>ケッソン</t>
    </rPh>
    <rPh sb="106" eb="107">
      <t>キン</t>
    </rPh>
    <rPh sb="107" eb="109">
      <t>ヒリツ</t>
    </rPh>
    <rPh sb="110" eb="112">
      <t>ゲンザイ</t>
    </rPh>
    <rPh sb="112" eb="114">
      <t>ルイセキ</t>
    </rPh>
    <rPh sb="131" eb="133">
      <t>イゼン</t>
    </rPh>
    <rPh sb="146" eb="148">
      <t>コンゴ</t>
    </rPh>
    <rPh sb="149" eb="151">
      <t>リョウキン</t>
    </rPh>
    <rPh sb="158" eb="162">
      <t>ケイヒサクゲン</t>
    </rPh>
    <rPh sb="163" eb="164">
      <t>ツト</t>
    </rPh>
    <rPh sb="166" eb="168">
      <t>ケイエイ</t>
    </rPh>
    <rPh sb="168" eb="170">
      <t>カイゼン</t>
    </rPh>
    <rPh sb="171" eb="172">
      <t>ハカ</t>
    </rPh>
    <rPh sb="176" eb="178">
      <t>ヒツヨウ</t>
    </rPh>
    <rPh sb="184" eb="186">
      <t>リュウドウ</t>
    </rPh>
    <rPh sb="186" eb="188">
      <t>ヒリツ</t>
    </rPh>
    <rPh sb="189" eb="192">
      <t>ゼンネンド</t>
    </rPh>
    <rPh sb="194" eb="198">
      <t>ゾウカケイコウ</t>
    </rPh>
    <rPh sb="202" eb="203">
      <t>モト</t>
    </rPh>
    <rPh sb="203" eb="204">
      <t>リ</t>
    </rPh>
    <rPh sb="204" eb="207">
      <t>ショウカンキン</t>
    </rPh>
    <rPh sb="208" eb="210">
      <t>ワリアイ</t>
    </rPh>
    <rPh sb="211" eb="212">
      <t>オオ</t>
    </rPh>
    <rPh sb="214" eb="216">
      <t>イゼン</t>
    </rPh>
    <rPh sb="216" eb="218">
      <t>クリダ</t>
    </rPh>
    <rPh sb="218" eb="219">
      <t>キン</t>
    </rPh>
    <rPh sb="220" eb="222">
      <t>イゾン</t>
    </rPh>
    <rPh sb="229" eb="231">
      <t>ジコ</t>
    </rPh>
    <rPh sb="231" eb="235">
      <t>ザイゲンカクホ</t>
    </rPh>
    <rPh sb="235" eb="236">
      <t>オヨ</t>
    </rPh>
    <rPh sb="237" eb="241">
      <t>ケイヒサクゲン</t>
    </rPh>
    <rPh sb="242" eb="243">
      <t>ツト</t>
    </rPh>
    <rPh sb="245" eb="249">
      <t>ケンゼンケイエイ</t>
    </rPh>
    <rPh sb="250" eb="251">
      <t>ツト</t>
    </rPh>
    <rPh sb="253" eb="255">
      <t>ヒツヨウ</t>
    </rPh>
    <rPh sb="261" eb="264">
      <t>キギョウサイ</t>
    </rPh>
    <rPh sb="264" eb="266">
      <t>ザンダカ</t>
    </rPh>
    <rPh sb="266" eb="267">
      <t>タイ</t>
    </rPh>
    <rPh sb="267" eb="269">
      <t>キュウスイ</t>
    </rPh>
    <rPh sb="269" eb="271">
      <t>シュウエキ</t>
    </rPh>
    <rPh sb="271" eb="273">
      <t>ヒリツ</t>
    </rPh>
    <rPh sb="274" eb="276">
      <t>コウエイ</t>
    </rPh>
    <rPh sb="276" eb="278">
      <t>キギョウ</t>
    </rPh>
    <rPh sb="278" eb="281">
      <t>イコウマエ</t>
    </rPh>
    <rPh sb="282" eb="284">
      <t>ケイゾク</t>
    </rPh>
    <rPh sb="284" eb="286">
      <t>ジギョウ</t>
    </rPh>
    <rPh sb="289" eb="292">
      <t>キギョウサイ</t>
    </rPh>
    <rPh sb="292" eb="294">
      <t>ザンダカ</t>
    </rPh>
    <rPh sb="295" eb="296">
      <t>オオ</t>
    </rPh>
    <rPh sb="301" eb="304">
      <t>タダンタイ</t>
    </rPh>
    <rPh sb="305" eb="306">
      <t>クラ</t>
    </rPh>
    <rPh sb="307" eb="308">
      <t>タカ</t>
    </rPh>
    <rPh sb="309" eb="311">
      <t>スウチ</t>
    </rPh>
    <rPh sb="312" eb="313">
      <t>シメ</t>
    </rPh>
    <rPh sb="319" eb="321">
      <t>コンゴ</t>
    </rPh>
    <rPh sb="322" eb="324">
      <t>ゲンショウ</t>
    </rPh>
    <rPh sb="324" eb="326">
      <t>ケイコウ</t>
    </rPh>
    <rPh sb="327" eb="329">
      <t>ミコミ</t>
    </rPh>
    <rPh sb="336" eb="340">
      <t>リョウキンカイシュウ</t>
    </rPh>
    <rPh sb="340" eb="341">
      <t>リツ</t>
    </rPh>
    <rPh sb="342" eb="346">
      <t>ルイジダンタイ</t>
    </rPh>
    <rPh sb="346" eb="348">
      <t>ヘイキン</t>
    </rPh>
    <rPh sb="348" eb="349">
      <t>チ</t>
    </rPh>
    <rPh sb="349" eb="350">
      <t>オヨ</t>
    </rPh>
    <rPh sb="351" eb="353">
      <t>ゼンコク</t>
    </rPh>
    <rPh sb="353" eb="355">
      <t>ヘイキン</t>
    </rPh>
    <rPh sb="355" eb="356">
      <t>チ</t>
    </rPh>
    <rPh sb="359" eb="361">
      <t>イゼン</t>
    </rPh>
    <rPh sb="364" eb="366">
      <t>シタマワ</t>
    </rPh>
    <rPh sb="371" eb="373">
      <t>ケイエイ</t>
    </rPh>
    <rPh sb="373" eb="375">
      <t>センリャク</t>
    </rPh>
    <rPh sb="376" eb="377">
      <t>モト</t>
    </rPh>
    <rPh sb="378" eb="380">
      <t>テキセイ</t>
    </rPh>
    <rPh sb="381" eb="385">
      <t>リョウキンセッテイ</t>
    </rPh>
    <rPh sb="386" eb="388">
      <t>ケントウ</t>
    </rPh>
    <rPh sb="391" eb="392">
      <t>トモ</t>
    </rPh>
    <rPh sb="394" eb="398">
      <t>ケイヒサクゲン</t>
    </rPh>
    <rPh sb="399" eb="400">
      <t>ツト</t>
    </rPh>
    <rPh sb="405" eb="409">
      <t>キュウスイゲンカ</t>
    </rPh>
    <rPh sb="414" eb="416">
      <t>ヘイキン</t>
    </rPh>
    <rPh sb="427" eb="428">
      <t>タカ</t>
    </rPh>
    <rPh sb="429" eb="431">
      <t>スウチ</t>
    </rPh>
    <rPh sb="438" eb="442">
      <t>ゲンショウケイコウ</t>
    </rPh>
    <rPh sb="446" eb="448">
      <t>コンゴ</t>
    </rPh>
    <rPh sb="448" eb="449">
      <t>サラ</t>
    </rPh>
    <rPh sb="451" eb="455">
      <t>ケイヒサクゲン</t>
    </rPh>
    <rPh sb="456" eb="459">
      <t>ケイカクテキ</t>
    </rPh>
    <rPh sb="460" eb="462">
      <t>トウシ</t>
    </rPh>
    <rPh sb="463" eb="464">
      <t>オコナ</t>
    </rPh>
    <rPh sb="465" eb="467">
      <t>ケイエイ</t>
    </rPh>
    <rPh sb="467" eb="469">
      <t>カイゼン</t>
    </rPh>
    <rPh sb="470" eb="471">
      <t>ツト</t>
    </rPh>
    <rPh sb="477" eb="479">
      <t>シセツ</t>
    </rPh>
    <rPh sb="479" eb="482">
      <t>リヨウリツ</t>
    </rPh>
    <rPh sb="511" eb="513">
      <t>シセツ</t>
    </rPh>
    <rPh sb="514" eb="517">
      <t>コウリツテキ</t>
    </rPh>
    <rPh sb="518" eb="520">
      <t>リヨウ</t>
    </rPh>
    <rPh sb="522" eb="526">
      <t>テキセイキボ</t>
    </rPh>
    <rPh sb="530" eb="531">
      <t>カンガ</t>
    </rPh>
    <rPh sb="536" eb="539">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</si>
</sst>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54-46F3-A15E-801230A781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854-46F3-A15E-801230A781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86.99</c:v>
                </c:pt>
                <c:pt idx="1">
                  <c:v>83.85</c:v>
                </c:pt>
                <c:pt idx="2">
                  <c:v>85.87</c:v>
                </c:pt>
                <c:pt idx="3">
                  <c:v>86.8</c:v>
                </c:pt>
                <c:pt idx="4">
                  <c:v>84.1</c:v>
                </c:pt>
              </c:numCache>
            </c:numRef>
          </c:val>
          <c:extLst>
            <c:ext xmlns:c16="http://schemas.microsoft.com/office/drawing/2014/chart" uri="{C3380CC4-5D6E-409C-BE32-E72D297353CC}">
              <c16:uniqueId val="{00000000-3FAB-45D5-892D-CFF510001F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3FAB-45D5-892D-CFF510001F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9387-4C04-961E-339F79D4D9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9387-4C04-961E-339F79D4D9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116.02</c:v>
                </c:pt>
                <c:pt idx="1">
                  <c:v>120.56</c:v>
                </c:pt>
                <c:pt idx="2">
                  <c:v>121.89</c:v>
                </c:pt>
                <c:pt idx="3">
                  <c:v>130.11000000000001</c:v>
                </c:pt>
                <c:pt idx="4">
                  <c:v>130.12</c:v>
                </c:pt>
              </c:numCache>
            </c:numRef>
          </c:val>
          <c:extLst>
            <c:ext xmlns:c16="http://schemas.microsoft.com/office/drawing/2014/chart" uri="{C3380CC4-5D6E-409C-BE32-E72D297353CC}">
              <c16:uniqueId val="{00000000-A160-4649-8DDC-6F05810816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A160-4649-8DDC-6F05810816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4.17</c:v>
                </c:pt>
                <c:pt idx="1">
                  <c:v>8.48</c:v>
                </c:pt>
                <c:pt idx="2">
                  <c:v>12.13</c:v>
                </c:pt>
                <c:pt idx="3">
                  <c:v>15.47</c:v>
                </c:pt>
                <c:pt idx="4">
                  <c:v>18.97</c:v>
                </c:pt>
              </c:numCache>
            </c:numRef>
          </c:val>
          <c:extLst>
            <c:ext xmlns:c16="http://schemas.microsoft.com/office/drawing/2014/chart" uri="{C3380CC4-5D6E-409C-BE32-E72D297353CC}">
              <c16:uniqueId val="{00000000-8D87-4E38-AD35-37FDD472B8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8D87-4E38-AD35-37FDD472B8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58-49DB-B300-E4BEFAD5C5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F458-49DB-B300-E4BEFAD5C5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E7-404A-8556-ACFF9A30DC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46E7-404A-8556-ACFF9A30DC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79.010000000000005</c:v>
                </c:pt>
                <c:pt idx="1">
                  <c:v>80.58</c:v>
                </c:pt>
                <c:pt idx="2">
                  <c:v>88.12</c:v>
                </c:pt>
                <c:pt idx="3">
                  <c:v>95.42</c:v>
                </c:pt>
                <c:pt idx="4">
                  <c:v>109.67</c:v>
                </c:pt>
              </c:numCache>
            </c:numRef>
          </c:val>
          <c:extLst>
            <c:ext xmlns:c16="http://schemas.microsoft.com/office/drawing/2014/chart" uri="{C3380CC4-5D6E-409C-BE32-E72D297353CC}">
              <c16:uniqueId val="{00000000-672D-4B85-A2A8-DF433DE995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672D-4B85-A2A8-DF433DE995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1576.07</c:v>
                </c:pt>
                <c:pt idx="1">
                  <c:v>1517.95</c:v>
                </c:pt>
                <c:pt idx="2">
                  <c:v>1517.13</c:v>
                </c:pt>
                <c:pt idx="3">
                  <c:v>1354.15</c:v>
                </c:pt>
                <c:pt idx="4">
                  <c:v>1352.01</c:v>
                </c:pt>
              </c:numCache>
            </c:numRef>
          </c:val>
          <c:extLst>
            <c:ext xmlns:c16="http://schemas.microsoft.com/office/drawing/2014/chart" uri="{C3380CC4-5D6E-409C-BE32-E72D297353CC}">
              <c16:uniqueId val="{00000000-6F4F-4954-91ED-161FB74195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6F4F-4954-91ED-161FB74195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61.69</c:v>
                </c:pt>
                <c:pt idx="1">
                  <c:v>63.56</c:v>
                </c:pt>
                <c:pt idx="2">
                  <c:v>57.27</c:v>
                </c:pt>
                <c:pt idx="3">
                  <c:v>64.91</c:v>
                </c:pt>
                <c:pt idx="4">
                  <c:v>63.57</c:v>
                </c:pt>
              </c:numCache>
            </c:numRef>
          </c:val>
          <c:extLst>
            <c:ext xmlns:c16="http://schemas.microsoft.com/office/drawing/2014/chart" uri="{C3380CC4-5D6E-409C-BE32-E72D297353CC}">
              <c16:uniqueId val="{00000000-5A86-4541-8F9B-1BB84773DA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5A86-4541-8F9B-1BB84773DA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282.73</c:v>
                </c:pt>
                <c:pt idx="1">
                  <c:v>277.51</c:v>
                </c:pt>
                <c:pt idx="2">
                  <c:v>289.05</c:v>
                </c:pt>
                <c:pt idx="3">
                  <c:v>270.17</c:v>
                </c:pt>
                <c:pt idx="4">
                  <c:v>262.52999999999997</c:v>
                </c:pt>
              </c:numCache>
            </c:numRef>
          </c:val>
          <c:extLst>
            <c:ext xmlns:c16="http://schemas.microsoft.com/office/drawing/2014/chart" uri="{C3380CC4-5D6E-409C-BE32-E72D297353CC}">
              <c16:uniqueId val="{00000000-5726-413C-922C-1251EA9EDB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5726-413C-922C-1251EA9EDB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龍郷町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6017</v>
      </c>
      <c r="AM8" s="45"/>
      <c r="AN8" s="45"/>
      <c r="AO8" s="45"/>
      <c r="AP8" s="45"/>
      <c r="AQ8" s="45"/>
      <c r="AR8" s="45"/>
      <c r="AS8" s="45"/>
      <c r="AT8" s="46">
        <f>データ!$S$6</f>
        <v>81.819999999999993</v>
      </c>
      <c r="AU8" s="47"/>
      <c r="AV8" s="47"/>
      <c r="AW8" s="47"/>
      <c r="AX8" s="47"/>
      <c r="AY8" s="47"/>
      <c r="AZ8" s="47"/>
      <c r="BA8" s="47"/>
      <c r="BB8" s="48">
        <f>データ!$T$6</f>
        <v>73.540000000000006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47.05</v>
      </c>
      <c r="J10" s="47"/>
      <c r="K10" s="47"/>
      <c r="L10" s="47"/>
      <c r="M10" s="47"/>
      <c r="N10" s="47"/>
      <c r="O10" s="81"/>
      <c r="P10" s="48">
        <f>データ!$P$6</f>
        <v>99.97</v>
      </c>
      <c r="Q10" s="48"/>
      <c r="R10" s="48"/>
      <c r="S10" s="48"/>
      <c r="T10" s="48"/>
      <c r="U10" s="48"/>
      <c r="V10" s="48"/>
      <c r="W10" s="45">
        <f>データ!$Q$6</f>
        <v>3520</v>
      </c>
      <c r="X10" s="45"/>
      <c r="Y10" s="45"/>
      <c r="Z10" s="45"/>
      <c r="AA10" s="45"/>
      <c r="AB10" s="45"/>
      <c r="AC10" s="45"/>
      <c r="AD10" s="2"/>
      <c r="AE10" s="2"/>
      <c r="AF10" s="2"/>
      <c r="AG10" s="2"/>
      <c r="AH10" s="2"/>
      <c r="AI10" s="2"/>
      <c r="AJ10" s="2"/>
      <c r="AK10" s="2"/>
      <c r="AL10" s="45">
        <f>データ!$U$6</f>
        <v>5927</v>
      </c>
      <c r="AM10" s="45"/>
      <c r="AN10" s="45"/>
      <c r="AO10" s="45"/>
      <c r="AP10" s="45"/>
      <c r="AQ10" s="45"/>
      <c r="AR10" s="45"/>
      <c r="AS10" s="45"/>
      <c r="AT10" s="46">
        <f>データ!$V$6</f>
        <v>24</v>
      </c>
      <c r="AU10" s="47"/>
      <c r="AV10" s="47"/>
      <c r="AW10" s="47"/>
      <c r="AX10" s="47"/>
      <c r="AY10" s="47"/>
      <c r="AZ10" s="47"/>
      <c r="BA10" s="47"/>
      <c r="BB10" s="48">
        <f>データ!$W$6</f>
        <v>246.96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xVQ19xBO4paDs6TKiNGHYYj/8Q/k7mmWGDNJidCzvGamJQB0haPo9TzPL4hX+P+tpVBIay/dakZp8ReMGHciA==" saltValue="I1Ro6Yh5QetanY9rYz+H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465275</v>
      </c>
      <c r="D6" s="20">
        <f t="shared" si="3"/>
        <v>46</v>
      </c>
      <c r="E6" s="20">
        <f t="shared" si="3"/>
        <v>1</v>
      </c>
      <c r="F6" s="20">
        <f t="shared" si="3"/>
        <v>0</v>
      </c>
      <c r="G6" s="20">
        <f t="shared" si="3"/>
        <v>1</v>
      </c>
      <c r="H6" s="20" t="str">
        <f t="shared" si="3"/>
        <v>鹿児島県　龍郷町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47.05</v>
      </c>
      <c r="P6" s="21">
        <f t="shared" si="3"/>
        <v>99.97</v>
      </c>
      <c r="Q6" s="21">
        <f t="shared" si="3"/>
        <v>3520</v>
      </c>
      <c r="R6" s="21">
        <f t="shared" si="3"/>
        <v>6017</v>
      </c>
      <c r="S6" s="21">
        <f t="shared" si="3"/>
        <v>81.819999999999993</v>
      </c>
      <c r="T6" s="21">
        <f t="shared" si="3"/>
        <v>73.540000000000006</v>
      </c>
      <c r="U6" s="21">
        <f t="shared" si="3"/>
        <v>5927</v>
      </c>
      <c r="V6" s="21">
        <f t="shared" si="3"/>
        <v>24</v>
      </c>
      <c r="W6" s="21">
        <f t="shared" si="3"/>
        <v>246.96</v>
      </c>
      <c r="X6" s="22">
        <f>IF(X7="",NA(),X7)</f>
        <v>116.02</v>
      </c>
      <c r="Y6" s="22">
        <f t="shared" ref="Y6:AG6" si="4">IF(Y7="",NA(),Y7)</f>
        <v>120.56</v>
      </c>
      <c r="Z6" s="22">
        <f t="shared" si="4"/>
        <v>121.89</v>
      </c>
      <c r="AA6" s="22">
        <f t="shared" si="4"/>
        <v>130.11000000000001</v>
      </c>
      <c r="AB6" s="22">
        <f t="shared" si="4"/>
        <v>130.12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79.010000000000005</v>
      </c>
      <c r="AU6" s="22">
        <f t="shared" ref="AU6:BC6" si="6">IF(AU7="",NA(),AU7)</f>
        <v>80.58</v>
      </c>
      <c r="AV6" s="22">
        <f t="shared" si="6"/>
        <v>88.12</v>
      </c>
      <c r="AW6" s="22">
        <f t="shared" si="6"/>
        <v>95.42</v>
      </c>
      <c r="AX6" s="22">
        <f t="shared" si="6"/>
        <v>109.67</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1576.07</v>
      </c>
      <c r="BF6" s="22">
        <f t="shared" ref="BF6:BN6" si="7">IF(BF7="",NA(),BF7)</f>
        <v>1517.95</v>
      </c>
      <c r="BG6" s="22">
        <f t="shared" si="7"/>
        <v>1517.13</v>
      </c>
      <c r="BH6" s="22">
        <f t="shared" si="7"/>
        <v>1354.15</v>
      </c>
      <c r="BI6" s="22">
        <f t="shared" si="7"/>
        <v>1352.01</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61.69</v>
      </c>
      <c r="BQ6" s="22">
        <f t="shared" ref="BQ6:BY6" si="8">IF(BQ7="",NA(),BQ7)</f>
        <v>63.56</v>
      </c>
      <c r="BR6" s="22">
        <f t="shared" si="8"/>
        <v>57.27</v>
      </c>
      <c r="BS6" s="22">
        <f t="shared" si="8"/>
        <v>64.91</v>
      </c>
      <c r="BT6" s="22">
        <f t="shared" si="8"/>
        <v>63.57</v>
      </c>
      <c r="BU6" s="22">
        <f t="shared" si="8"/>
        <v>84.77</v>
      </c>
      <c r="BV6" s="22">
        <f t="shared" si="8"/>
        <v>87.11</v>
      </c>
      <c r="BW6" s="22">
        <f t="shared" si="8"/>
        <v>82.78</v>
      </c>
      <c r="BX6" s="22">
        <f t="shared" si="8"/>
        <v>84.82</v>
      </c>
      <c r="BY6" s="22">
        <f t="shared" si="8"/>
        <v>82.29</v>
      </c>
      <c r="BZ6" s="21" t="str">
        <f>IF(BZ7="","",IF(BZ7="-","【-】","【"&amp;SUBSTITUTE(TEXT(BZ7,"#,##0.00"),"-","△")&amp;"】"))</f>
        <v>【97.47】</v>
      </c>
      <c r="CA6" s="22">
        <f>IF(CA7="",NA(),CA7)</f>
        <v>282.73</v>
      </c>
      <c r="CB6" s="22">
        <f t="shared" ref="CB6:CJ6" si="9">IF(CB7="",NA(),CB7)</f>
        <v>277.51</v>
      </c>
      <c r="CC6" s="22">
        <f t="shared" si="9"/>
        <v>289.05</v>
      </c>
      <c r="CD6" s="22">
        <f t="shared" si="9"/>
        <v>270.17</v>
      </c>
      <c r="CE6" s="22">
        <f t="shared" si="9"/>
        <v>262.52999999999997</v>
      </c>
      <c r="CF6" s="22">
        <f t="shared" si="9"/>
        <v>227.27</v>
      </c>
      <c r="CG6" s="22">
        <f t="shared" si="9"/>
        <v>223.98</v>
      </c>
      <c r="CH6" s="22">
        <f t="shared" si="9"/>
        <v>225.09</v>
      </c>
      <c r="CI6" s="22">
        <f t="shared" si="9"/>
        <v>224.82</v>
      </c>
      <c r="CJ6" s="22">
        <f t="shared" si="9"/>
        <v>230.85</v>
      </c>
      <c r="CK6" s="21" t="str">
        <f>IF(CK7="","",IF(CK7="-","【-】","【"&amp;SUBSTITUTE(TEXT(CK7,"#,##0.00"),"-","△")&amp;"】"))</f>
        <v>【174.75】</v>
      </c>
      <c r="CL6" s="22">
        <f>IF(CL7="",NA(),CL7)</f>
        <v>86.99</v>
      </c>
      <c r="CM6" s="22">
        <f t="shared" ref="CM6:CU6" si="10">IF(CM7="",NA(),CM7)</f>
        <v>83.85</v>
      </c>
      <c r="CN6" s="22">
        <f t="shared" si="10"/>
        <v>85.87</v>
      </c>
      <c r="CO6" s="22">
        <f t="shared" si="10"/>
        <v>86.8</v>
      </c>
      <c r="CP6" s="22">
        <f t="shared" si="10"/>
        <v>84.1</v>
      </c>
      <c r="CQ6" s="22">
        <f t="shared" si="10"/>
        <v>50.29</v>
      </c>
      <c r="CR6" s="22">
        <f t="shared" si="10"/>
        <v>49.64</v>
      </c>
      <c r="CS6" s="22">
        <f t="shared" si="10"/>
        <v>49.38</v>
      </c>
      <c r="CT6" s="22">
        <f t="shared" si="10"/>
        <v>50.09</v>
      </c>
      <c r="CU6" s="22">
        <f t="shared" si="10"/>
        <v>50.1</v>
      </c>
      <c r="CV6" s="21" t="str">
        <f>IF(CV7="","",IF(CV7="-","【-】","【"&amp;SUBSTITUTE(TEXT(CV7,"#,##0.00"),"-","△")&amp;"】"))</f>
        <v>【59.97】</v>
      </c>
      <c r="CW6" s="22">
        <f>IF(CW7="",NA(),CW7)</f>
        <v>90</v>
      </c>
      <c r="CX6" s="22">
        <f t="shared" ref="CX6:DF6" si="11">IF(CX7="",NA(),CX7)</f>
        <v>90</v>
      </c>
      <c r="CY6" s="22">
        <f t="shared" si="11"/>
        <v>90</v>
      </c>
      <c r="CZ6" s="22">
        <f t="shared" si="11"/>
        <v>90</v>
      </c>
      <c r="DA6" s="22">
        <f t="shared" si="11"/>
        <v>90</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4.17</v>
      </c>
      <c r="DI6" s="22">
        <f t="shared" ref="DI6:DQ6" si="12">IF(DI7="",NA(),DI7)</f>
        <v>8.48</v>
      </c>
      <c r="DJ6" s="22">
        <f t="shared" si="12"/>
        <v>12.13</v>
      </c>
      <c r="DK6" s="22">
        <f t="shared" si="12"/>
        <v>15.47</v>
      </c>
      <c r="DL6" s="22">
        <f t="shared" si="12"/>
        <v>18.97</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c r="A7" s="15"/>
      <c r="B7" s="24">
        <v>2022</v>
      </c>
      <c r="C7" s="24">
        <v>465275</v>
      </c>
      <c r="D7" s="24">
        <v>46</v>
      </c>
      <c r="E7" s="24">
        <v>1</v>
      </c>
      <c r="F7" s="24">
        <v>0</v>
      </c>
      <c r="G7" s="24">
        <v>1</v>
      </c>
      <c r="H7" s="24" t="s">
        <v>93</v>
      </c>
      <c r="I7" s="24" t="s">
        <v>94</v>
      </c>
      <c r="J7" s="24" t="s">
        <v>95</v>
      </c>
      <c r="K7" s="24" t="s">
        <v>96</v>
      </c>
      <c r="L7" s="24" t="s">
        <v>97</v>
      </c>
      <c r="M7" s="24" t="s">
        <v>98</v>
      </c>
      <c r="N7" s="25" t="s">
        <v>99</v>
      </c>
      <c r="O7" s="25">
        <v>47.05</v>
      </c>
      <c r="P7" s="25">
        <v>99.97</v>
      </c>
      <c r="Q7" s="25">
        <v>3520</v>
      </c>
      <c r="R7" s="25">
        <v>6017</v>
      </c>
      <c r="S7" s="25">
        <v>81.819999999999993</v>
      </c>
      <c r="T7" s="25">
        <v>73.540000000000006</v>
      </c>
      <c r="U7" s="25">
        <v>5927</v>
      </c>
      <c r="V7" s="25">
        <v>24</v>
      </c>
      <c r="W7" s="25">
        <v>246.96</v>
      </c>
      <c r="X7" s="25">
        <v>116.02</v>
      </c>
      <c r="Y7" s="25">
        <v>120.56</v>
      </c>
      <c r="Z7" s="25">
        <v>121.89</v>
      </c>
      <c r="AA7" s="25">
        <v>130.11000000000001</v>
      </c>
      <c r="AB7" s="25">
        <v>130.12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79.010000000000005</v>
      </c>
      <c r="AU7" s="25">
        <v>80.58</v>
      </c>
      <c r="AV7" s="25">
        <v>88.12</v>
      </c>
      <c r="AW7" s="25">
        <v>95.42</v>
      </c>
      <c r="AX7" s="25">
        <v>109.67</v>
      </c>
      <c r="AY7" s="25">
        <v>300.14</v>
      </c>
      <c r="AZ7" s="25">
        <v>301.04000000000002</v>
      </c>
      <c r="BA7" s="25">
        <v>305.08</v>
      </c>
      <c r="BB7" s="25">
        <v>305.33999999999997</v>
      </c>
      <c r="BC7" s="25">
        <v>310.01</v>
      </c>
      <c r="BD7" s="25">
        <v>252.29</v>
      </c>
      <c r="BE7" s="25">
        <v>1576.07</v>
      </c>
      <c r="BF7" s="25">
        <v>1517.95</v>
      </c>
      <c r="BG7" s="25">
        <v>1517.13</v>
      </c>
      <c r="BH7" s="25">
        <v>1354.15</v>
      </c>
      <c r="BI7" s="25">
        <v>1352.01</v>
      </c>
      <c r="BJ7" s="25">
        <v>566.65</v>
      </c>
      <c r="BK7" s="25">
        <v>551.62</v>
      </c>
      <c r="BL7" s="25">
        <v>585.59</v>
      </c>
      <c r="BM7" s="25">
        <v>561.34</v>
      </c>
      <c r="BN7" s="25">
        <v>538.33000000000004</v>
      </c>
      <c r="BO7" s="25">
        <v>268.07</v>
      </c>
      <c r="BP7" s="25">
        <v>61.69</v>
      </c>
      <c r="BQ7" s="25">
        <v>63.56</v>
      </c>
      <c r="BR7" s="25">
        <v>57.27</v>
      </c>
      <c r="BS7" s="25">
        <v>64.91</v>
      </c>
      <c r="BT7" s="25">
        <v>63.57</v>
      </c>
      <c r="BU7" s="25">
        <v>84.77</v>
      </c>
      <c r="BV7" s="25">
        <v>87.11</v>
      </c>
      <c r="BW7" s="25">
        <v>82.78</v>
      </c>
      <c r="BX7" s="25">
        <v>84.82</v>
      </c>
      <c r="BY7" s="25">
        <v>82.29</v>
      </c>
      <c r="BZ7" s="25">
        <v>97.47</v>
      </c>
      <c r="CA7" s="25">
        <v>282.73</v>
      </c>
      <c r="CB7" s="25">
        <v>277.51</v>
      </c>
      <c r="CC7" s="25">
        <v>289.05</v>
      </c>
      <c r="CD7" s="25">
        <v>270.17</v>
      </c>
      <c r="CE7" s="25">
        <v>262.52999999999997</v>
      </c>
      <c r="CF7" s="25">
        <v>227.27</v>
      </c>
      <c r="CG7" s="25">
        <v>223.98</v>
      </c>
      <c r="CH7" s="25">
        <v>225.09</v>
      </c>
      <c r="CI7" s="25">
        <v>224.82</v>
      </c>
      <c r="CJ7" s="25">
        <v>230.85</v>
      </c>
      <c r="CK7" s="25">
        <v>174.75</v>
      </c>
      <c r="CL7" s="25">
        <v>86.99</v>
      </c>
      <c r="CM7" s="25">
        <v>83.85</v>
      </c>
      <c r="CN7" s="25">
        <v>85.87</v>
      </c>
      <c r="CO7" s="25">
        <v>86.8</v>
      </c>
      <c r="CP7" s="25">
        <v>84.1</v>
      </c>
      <c r="CQ7" s="25">
        <v>50.29</v>
      </c>
      <c r="CR7" s="25">
        <v>49.64</v>
      </c>
      <c r="CS7" s="25">
        <v>49.38</v>
      </c>
      <c r="CT7" s="25">
        <v>50.09</v>
      </c>
      <c r="CU7" s="25">
        <v>50.1</v>
      </c>
      <c r="CV7" s="25">
        <v>59.97</v>
      </c>
      <c r="CW7" s="25">
        <v>90</v>
      </c>
      <c r="CX7" s="25">
        <v>90</v>
      </c>
      <c r="CY7" s="25">
        <v>90</v>
      </c>
      <c r="CZ7" s="25">
        <v>90</v>
      </c>
      <c r="DA7" s="25">
        <v>90</v>
      </c>
      <c r="DB7" s="25">
        <v>77.73</v>
      </c>
      <c r="DC7" s="25">
        <v>78.09</v>
      </c>
      <c r="DD7" s="25">
        <v>78.010000000000005</v>
      </c>
      <c r="DE7" s="25">
        <v>77.599999999999994</v>
      </c>
      <c r="DF7" s="25">
        <v>77.3</v>
      </c>
      <c r="DG7" s="25">
        <v>89.76</v>
      </c>
      <c r="DH7" s="25">
        <v>4.17</v>
      </c>
      <c r="DI7" s="25">
        <v>8.48</v>
      </c>
      <c r="DJ7" s="25">
        <v>12.13</v>
      </c>
      <c r="DK7" s="25">
        <v>15.47</v>
      </c>
      <c r="DL7" s="25">
        <v>18.97</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2024-02-14T00:52:18Z</cp:lastPrinted>
  <dcterms:created xsi:type="dcterms:W3CDTF">2023-12-05T01:03:02Z</dcterms:created>
  <dcterms:modified xsi:type="dcterms:W3CDTF">2024-02-28T05:03:55Z</dcterms:modified>
  <cp:category/>
</cp:coreProperties>
</file>