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完成版\13_いちき串木野市(済，体裁修正)\"/>
    </mc:Choice>
  </mc:AlternateContent>
  <workbookProtection workbookAlgorithmName="SHA-512" workbookHashValue="uPwo1nHN6593itXKZ2+ERFI/l71GePoB8STecLxgzSCtYdA7WWC7C+HCtzciwmNoT716h7qO2cwUcb9UGynlQQ==" workbookSaltValue="AUFqDgdtywZ25trdRVUHXA==" workbookSpinCount="100000" lockStructure="1"/>
  <bookViews>
    <workbookView xWindow="0" yWindow="0" windowWidth="20490" windowHeight="778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J85" i="4"/>
  <c r="I85" i="4"/>
  <c r="G85" i="4"/>
  <c r="BB10" i="4"/>
  <c r="AT10" i="4"/>
  <c r="P10" i="4"/>
  <c r="B10" i="4"/>
  <c r="AT8" i="4"/>
  <c r="W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<sst xmlns="http://schemas.openxmlformats.org/spreadsheetml/2006/main" count="275" uniqueCount="117">
  <si>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</si>
  <si>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</si>
  <si>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</si>
  <si>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</si>
  <si>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</si>
  <si>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</si>
  <si>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</si>
  <si>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</si>
  <si>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</si>
  <si>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</si>
  <si>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</si>
  <si>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</si>
  <si>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</si>
  <si>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</si>
  <si>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</si>
  <si>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</si>
  <si>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</si>
  <si>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</si>
  <si>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</si>
  <si>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</si>
  <si>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</si>
  <si>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</si>
  <si>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</si>
  <si>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</si>
  <si>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</si>
  <si>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</si>
  <si>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</si>
  <si>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</si>
  <si>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</si>
  <si>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</si>
  <si>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</si>
  <si>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</si>
  <si>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</si>
  <si>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</si>
  <si>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</si>
  <si>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</si>
  <si>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</si>
  <si>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</si>
  <si>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</si>
  <si>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</si>
  <si>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</si>
  <si>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</si>
  <si>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</si>
  <si>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</si>
  <si>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</si>
  <si>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</si>
  <si>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</si>
  <si>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</si>
  <si>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</si>
  <si>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</si>
  <si>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</si>
  <si>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</si>
  <si>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</si>
  <si>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</si>
  <si>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</si>
  <si>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</si>
  <si>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</si>
  <si>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</si>
  <si>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</si>
  <si>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</si>
  <si>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</si>
  <si>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</si>
  <si>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</si>
  <si>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</si>
  <si>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</si>
  <si>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</si>
  <si>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</si>
  <si>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</si>
  <si>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</si>
  <si>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</si>
  <si>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</si>
  <si>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</si>
  <si>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</si>
  <si>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</si>
  <si>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</si>
  <si>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</si>
  <si>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</si>
  <si>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</si>
  <si>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</si>
  <si>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</si>
  <si>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</si>
  <si>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</si>
  <si>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</si>
  <si>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</si>
  <si>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</si>
  <si>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</si>
  <si>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</si>
  <si>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</si>
  <si>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</si>
  <si>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</si>
  <si>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</si>
  <si>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</si>
  <si>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</si>
  <si>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</si>
  <si>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</si>
  <si>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</si>
  <si>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いちき串木野市</t>
  </si>
  <si>
    <t>法適用</t>
  </si>
  <si>
    <t>下水道事業</t>
  </si>
  <si>
    <t>公共下水道</t>
  </si>
  <si>
    <t>Cc1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</si>
  <si>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</si>
  <si>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</si>
  <si>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</si>
  <si>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</si>
  <si>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</si>
  <si>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</si>
  <si>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</si>
  <si>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</si>
  <si>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</si>
  <si>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</si>
  <si>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</si>
  <si>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</si>
  <si>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</si>
  <si>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今後、人口減少や節水等による需要減少にある中、使用料の見直しや経費縮減など合理化に努めるとともに、財源の確保に努めながら計画的に処理場及び管渠等の下水道施設全体の改築・更新等により健全な運営に努めていく。</t>
    <rPh sb="4" eb="6">
      <t>ジンコウ</t>
    </rPh>
    <rPh sb="6" eb="8">
      <t>ゲンショウ</t>
    </rPh>
    <rPh sb="9" eb="11">
      <t>セッスイ</t>
    </rPh>
    <rPh sb="11" eb="12">
      <t>トウ</t>
    </rPh>
    <rPh sb="15" eb="17">
      <t>ジュヨウ</t>
    </rPh>
    <rPh sb="17" eb="19">
      <t>ゲンショウ</t>
    </rPh>
    <rPh sb="22" eb="23">
      <t>ナカ</t>
    </rPh>
    <rPh sb="24" eb="27">
      <t>シヨウリョウ</t>
    </rPh>
    <rPh sb="28" eb="30">
      <t>ミナオ</t>
    </rPh>
    <rPh sb="32" eb="34">
      <t>ケイヒ</t>
    </rPh>
    <rPh sb="34" eb="36">
      <t>シュクゲン</t>
    </rPh>
    <rPh sb="38" eb="41">
      <t>ゴウリカ</t>
    </rPh>
    <rPh sb="42" eb="43">
      <t>ツト</t>
    </rPh>
    <rPh sb="50" eb="52">
      <t>ザイゲン</t>
    </rPh>
    <rPh sb="53" eb="55">
      <t>カクホ</t>
    </rPh>
    <rPh sb="56" eb="57">
      <t>ツト</t>
    </rPh>
    <rPh sb="61" eb="64">
      <t>ケイカクテキ</t>
    </rPh>
    <rPh sb="82" eb="84">
      <t>カイチク</t>
    </rPh>
    <phoneticPr fontId="4"/>
  </si>
  <si>
    <t>　平成４年度に供用開始し30年程経過しており、処理場施設については、現在、ストックマネジメント事業により更新を行っている。
　今後は管渠、マンホール蓋を含む下水道施設全体の改築・更新を図るためストックマネジメント事業により実施する予定である。</t>
    <rPh sb="86" eb="88">
      <t>カイチク</t>
    </rPh>
    <rPh sb="89" eb="91">
      <t>コウシン</t>
    </rPh>
    <phoneticPr fontId="4"/>
  </si>
  <si>
    <r>
      <t>　①経常収支比率は100％を超えているが、一般会計からの繰り入れが大きいため、使用料の見直しを行</t>
    </r>
    <r>
      <rPr>
        <sz val="11"/>
        <rFont val="ＭＳ ゴシック"/>
        <family val="3"/>
        <charset val="128"/>
      </rPr>
      <t>うなど</t>
    </r>
    <r>
      <rPr>
        <sz val="11"/>
        <color theme="1"/>
        <rFont val="ＭＳ ゴシック"/>
        <family val="3"/>
        <charset val="128"/>
      </rPr>
      <t xml:space="preserve">、経営改善の取組みが必要である。
　②累積欠損金比率は0％であり、欠損金は生じていない。
　③流動比率は、100％を下回っているが資金繰りに懸念なく、運営上の支払い能力はあると考えられる。
　④企業債残高対事業規模比率は類似団体平均値より低いが、これは毎年償還が終了するものが発生し、また借入見込額に対し償還額の方が多いため企業債残高が減少しているのが要因である。
　⑤経費回収率は、令和5年度から本格稼働した工場の影響により、前年度から7.79ポイント増となったが、依然として類似団体平均値より低いため、使用料の見直しや費用の削減に努める。
　⑥汚水処理原価は、令和5年度から本格稼働した工場の影響により前年度から22.32円減となったが類似団体より上回っており、維持管理費の削減に努める。
　⑦施設利用率は、令和5年度から本格稼働した工場の影響により処理水量が10.63ポイント増となったが、今後も未接続世帯の解消を図る必要がある。
　⑧水洗化率は年々増加しているが、今後も未接続者に対して、下水道接続の普及に努めていく。
　 </t>
    </r>
    <rPh sb="2" eb="4">
      <t>ケイジョウ</t>
    </rPh>
    <rPh sb="4" eb="6">
      <t>シュウシ</t>
    </rPh>
    <rPh sb="6" eb="8">
      <t>ヒリツ</t>
    </rPh>
    <rPh sb="14" eb="15">
      <t>コ</t>
    </rPh>
    <rPh sb="21" eb="23">
      <t>イッパン</t>
    </rPh>
    <rPh sb="23" eb="25">
      <t>カイケイ</t>
    </rPh>
    <rPh sb="28" eb="29">
      <t>ク</t>
    </rPh>
    <rPh sb="30" eb="31">
      <t>イ</t>
    </rPh>
    <rPh sb="33" eb="34">
      <t>オオ</t>
    </rPh>
    <rPh sb="39" eb="42">
      <t>シヨウリョウ</t>
    </rPh>
    <rPh sb="43" eb="45">
      <t>ミナオ</t>
    </rPh>
    <rPh sb="47" eb="48">
      <t>オコナ</t>
    </rPh>
    <rPh sb="52" eb="54">
      <t>ケイエイ</t>
    </rPh>
    <rPh sb="54" eb="56">
      <t>カイゼン</t>
    </rPh>
    <rPh sb="57" eb="59">
      <t>トリク</t>
    </rPh>
    <rPh sb="61" eb="63">
      <t>ヒツヨウ</t>
    </rPh>
    <rPh sb="70" eb="72">
      <t>ルイセキ</t>
    </rPh>
    <rPh sb="72" eb="74">
      <t>ケッソン</t>
    </rPh>
    <rPh sb="74" eb="75">
      <t>キン</t>
    </rPh>
    <rPh sb="75" eb="77">
      <t>ヒリツ</t>
    </rPh>
    <rPh sb="84" eb="86">
      <t>ケッソン</t>
    </rPh>
    <rPh sb="86" eb="87">
      <t>キン</t>
    </rPh>
    <rPh sb="88" eb="89">
      <t>ショウ</t>
    </rPh>
    <rPh sb="98" eb="100">
      <t>リュウドウ</t>
    </rPh>
    <rPh sb="100" eb="102">
      <t>ヒリツ</t>
    </rPh>
    <rPh sb="109" eb="111">
      <t>シタマワ</t>
    </rPh>
    <rPh sb="116" eb="118">
      <t>シキン</t>
    </rPh>
    <rPh sb="118" eb="119">
      <t>グ</t>
    </rPh>
    <rPh sb="121" eb="123">
      <t>ケネン</t>
    </rPh>
    <rPh sb="126" eb="128">
      <t>ウンエイ</t>
    </rPh>
    <rPh sb="128" eb="129">
      <t>ジョウ</t>
    </rPh>
    <rPh sb="130" eb="132">
      <t>シハラ</t>
    </rPh>
    <rPh sb="133" eb="135">
      <t>ノウリョク</t>
    </rPh>
    <rPh sb="139" eb="140">
      <t>カンガ</t>
    </rPh>
    <rPh sb="148" eb="150">
      <t>キギョウ</t>
    </rPh>
    <rPh sb="150" eb="151">
      <t>サイ</t>
    </rPh>
    <rPh sb="151" eb="153">
      <t>ザンダカ</t>
    </rPh>
    <rPh sb="153" eb="154">
      <t>タイ</t>
    </rPh>
    <rPh sb="154" eb="156">
      <t>ジギョウ</t>
    </rPh>
    <rPh sb="156" eb="158">
      <t>キボ</t>
    </rPh>
    <rPh sb="158" eb="160">
      <t>ヒリツ</t>
    </rPh>
    <rPh sb="161" eb="163">
      <t>ルイジ</t>
    </rPh>
    <rPh sb="163" eb="165">
      <t>ダンタイ</t>
    </rPh>
    <rPh sb="165" eb="168">
      <t>ヘイキンチ</t>
    </rPh>
    <rPh sb="236" eb="238">
      <t>ケイヒ</t>
    </rPh>
    <rPh sb="238" eb="240">
      <t>カイシュウ</t>
    </rPh>
    <rPh sb="240" eb="241">
      <t>リツ</t>
    </rPh>
    <rPh sb="278" eb="279">
      <t>ゾウ</t>
    </rPh>
    <rPh sb="285" eb="287">
      <t>イゼン</t>
    </rPh>
    <rPh sb="304" eb="307">
      <t>シヨウリョウ</t>
    </rPh>
    <rPh sb="308" eb="310">
      <t>ミナオ</t>
    </rPh>
    <rPh sb="312" eb="314">
      <t>ヒヨウ</t>
    </rPh>
    <rPh sb="315" eb="317">
      <t>サクゲン</t>
    </rPh>
    <rPh sb="318" eb="319">
      <t>ツト</t>
    </rPh>
    <rPh sb="333" eb="335">
      <t>レイワ</t>
    </rPh>
    <rPh sb="336" eb="338">
      <t>ネンド</t>
    </rPh>
    <rPh sb="340" eb="342">
      <t>ホンカク</t>
    </rPh>
    <rPh sb="342" eb="344">
      <t>カドウ</t>
    </rPh>
    <rPh sb="346" eb="348">
      <t>コウジョウ</t>
    </rPh>
    <rPh sb="349" eb="351">
      <t>エイキョウ</t>
    </rPh>
    <rPh sb="354" eb="357">
      <t>ゼンネンド</t>
    </rPh>
    <rPh sb="364" eb="365">
      <t>エン</t>
    </rPh>
    <rPh sb="365" eb="366">
      <t>ゲン</t>
    </rPh>
    <rPh sb="377" eb="378">
      <t>ウエ</t>
    </rPh>
    <rPh sb="400" eb="402">
      <t>シセツ</t>
    </rPh>
    <rPh sb="402" eb="404">
      <t>リヨウ</t>
    </rPh>
    <rPh sb="404" eb="405">
      <t>リツ</t>
    </rPh>
    <rPh sb="407" eb="409">
      <t>レイワ</t>
    </rPh>
    <rPh sb="410" eb="412">
      <t>ネンド</t>
    </rPh>
    <rPh sb="414" eb="416">
      <t>ホンカク</t>
    </rPh>
    <rPh sb="416" eb="418">
      <t>カドウ</t>
    </rPh>
    <rPh sb="420" eb="422">
      <t>コウジョウ</t>
    </rPh>
    <rPh sb="423" eb="425">
      <t>エイキョウ</t>
    </rPh>
    <rPh sb="428" eb="430">
      <t>ショリ</t>
    </rPh>
    <rPh sb="430" eb="432">
      <t>スイリョウ</t>
    </rPh>
    <rPh sb="442" eb="443">
      <t>ゾウ</t>
    </rPh>
    <rPh sb="449" eb="451">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</si>
</sst>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C33-4FA7-AAE9-188422A26E8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1.65</c:v>
                </c:pt>
                <c:pt idx="3">
                  <c:v>0.14000000000000001</c:v>
                </c:pt>
                <c:pt idx="4">
                  <c:v>0.12</c:v>
                </c:pt>
              </c:numCache>
            </c:numRef>
          </c:val>
          <c:smooth val="0"/>
          <c:extLst>
            <c:ext xmlns:c16="http://schemas.microsoft.com/office/drawing/2014/chart" uri="{C3380CC4-5D6E-409C-BE32-E72D297353CC}">
              <c16:uniqueId val="{00000001-2C33-4FA7-AAE9-188422A26E8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51.12</c:v>
                </c:pt>
                <c:pt idx="3">
                  <c:v>49.66</c:v>
                </c:pt>
                <c:pt idx="4">
                  <c:v>60.29</c:v>
                </c:pt>
              </c:numCache>
            </c:numRef>
          </c:val>
          <c:extLst>
            <c:ext xmlns:c16="http://schemas.microsoft.com/office/drawing/2014/chart" uri="{C3380CC4-5D6E-409C-BE32-E72D297353CC}">
              <c16:uniqueId val="{00000000-D720-4F79-B24D-C0D953BA066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50.53</c:v>
                </c:pt>
                <c:pt idx="3">
                  <c:v>51.42</c:v>
                </c:pt>
                <c:pt idx="4">
                  <c:v>55.82</c:v>
                </c:pt>
              </c:numCache>
            </c:numRef>
          </c:val>
          <c:smooth val="0"/>
          <c:extLst>
            <c:ext xmlns:c16="http://schemas.microsoft.com/office/drawing/2014/chart" uri="{C3380CC4-5D6E-409C-BE32-E72D297353CC}">
              <c16:uniqueId val="{00000001-D720-4F79-B24D-C0D953BA066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92.5</c:v>
                </c:pt>
                <c:pt idx="3">
                  <c:v>93</c:v>
                </c:pt>
                <c:pt idx="4">
                  <c:v>93.53</c:v>
                </c:pt>
              </c:numCache>
            </c:numRef>
          </c:val>
          <c:extLst>
            <c:ext xmlns:c16="http://schemas.microsoft.com/office/drawing/2014/chart" uri="{C3380CC4-5D6E-409C-BE32-E72D297353CC}">
              <c16:uniqueId val="{00000000-5CDD-4D0D-812E-8AC19D7EF10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82.08</c:v>
                </c:pt>
                <c:pt idx="3">
                  <c:v>81.34</c:v>
                </c:pt>
                <c:pt idx="4">
                  <c:v>90.67</c:v>
                </c:pt>
              </c:numCache>
            </c:numRef>
          </c:val>
          <c:smooth val="0"/>
          <c:extLst>
            <c:ext xmlns:c16="http://schemas.microsoft.com/office/drawing/2014/chart" uri="{C3380CC4-5D6E-409C-BE32-E72D297353CC}">
              <c16:uniqueId val="{00000001-5CDD-4D0D-812E-8AC19D7EF10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111.94</c:v>
                </c:pt>
                <c:pt idx="3">
                  <c:v>103.04</c:v>
                </c:pt>
                <c:pt idx="4">
                  <c:v>105.09</c:v>
                </c:pt>
              </c:numCache>
            </c:numRef>
          </c:val>
          <c:extLst>
            <c:ext xmlns:c16="http://schemas.microsoft.com/office/drawing/2014/chart" uri="{C3380CC4-5D6E-409C-BE32-E72D297353CC}">
              <c16:uniqueId val="{00000000-5259-4E4D-9343-913C87C5275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107.21</c:v>
                </c:pt>
                <c:pt idx="3">
                  <c:v>107.08</c:v>
                </c:pt>
                <c:pt idx="4">
                  <c:v>107.01</c:v>
                </c:pt>
              </c:numCache>
            </c:numRef>
          </c:val>
          <c:smooth val="0"/>
          <c:extLst>
            <c:ext xmlns:c16="http://schemas.microsoft.com/office/drawing/2014/chart" uri="{C3380CC4-5D6E-409C-BE32-E72D297353CC}">
              <c16:uniqueId val="{00000001-5259-4E4D-9343-913C87C5275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6.16</c:v>
                </c:pt>
                <c:pt idx="3">
                  <c:v>11.09</c:v>
                </c:pt>
                <c:pt idx="4">
                  <c:v>14.85</c:v>
                </c:pt>
              </c:numCache>
            </c:numRef>
          </c:val>
          <c:extLst>
            <c:ext xmlns:c16="http://schemas.microsoft.com/office/drawing/2014/chart" uri="{C3380CC4-5D6E-409C-BE32-E72D297353CC}">
              <c16:uniqueId val="{00000000-3EDD-420F-AB1C-5D9C7FBD327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12.7</c:v>
                </c:pt>
                <c:pt idx="3">
                  <c:v>14.65</c:v>
                </c:pt>
                <c:pt idx="4">
                  <c:v>25.86</c:v>
                </c:pt>
              </c:numCache>
            </c:numRef>
          </c:val>
          <c:smooth val="0"/>
          <c:extLst>
            <c:ext xmlns:c16="http://schemas.microsoft.com/office/drawing/2014/chart" uri="{C3380CC4-5D6E-409C-BE32-E72D297353CC}">
              <c16:uniqueId val="{00000001-3EDD-420F-AB1C-5D9C7FBD327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1E5-484C-A5CC-0856F56A759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c:v>0.1</c:v>
                </c:pt>
                <c:pt idx="4">
                  <c:v>1.4</c:v>
                </c:pt>
              </c:numCache>
            </c:numRef>
          </c:val>
          <c:smooth val="0"/>
          <c:extLst>
            <c:ext xmlns:c16="http://schemas.microsoft.com/office/drawing/2014/chart" uri="{C3380CC4-5D6E-409C-BE32-E72D297353CC}">
              <c16:uniqueId val="{00000001-91E5-484C-A5CC-0856F56A759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B86-4BED-A080-646AE45FAA2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43.71</c:v>
                </c:pt>
                <c:pt idx="3">
                  <c:v>45.94</c:v>
                </c:pt>
                <c:pt idx="4">
                  <c:v>23.86</c:v>
                </c:pt>
              </c:numCache>
            </c:numRef>
          </c:val>
          <c:smooth val="0"/>
          <c:extLst>
            <c:ext xmlns:c16="http://schemas.microsoft.com/office/drawing/2014/chart" uri="{C3380CC4-5D6E-409C-BE32-E72D297353CC}">
              <c16:uniqueId val="{00000001-7B86-4BED-A080-646AE45FAA2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30.45</c:v>
                </c:pt>
                <c:pt idx="3">
                  <c:v>44.72</c:v>
                </c:pt>
                <c:pt idx="4">
                  <c:v>46.47</c:v>
                </c:pt>
              </c:numCache>
            </c:numRef>
          </c:val>
          <c:extLst>
            <c:ext xmlns:c16="http://schemas.microsoft.com/office/drawing/2014/chart" uri="{C3380CC4-5D6E-409C-BE32-E72D297353CC}">
              <c16:uniqueId val="{00000000-7ABA-4EAF-B219-03B6CFBA655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40.67</c:v>
                </c:pt>
                <c:pt idx="3">
                  <c:v>47.7</c:v>
                </c:pt>
                <c:pt idx="4">
                  <c:v>68.27</c:v>
                </c:pt>
              </c:numCache>
            </c:numRef>
          </c:val>
          <c:smooth val="0"/>
          <c:extLst>
            <c:ext xmlns:c16="http://schemas.microsoft.com/office/drawing/2014/chart" uri="{C3380CC4-5D6E-409C-BE32-E72D297353CC}">
              <c16:uniqueId val="{00000001-7ABA-4EAF-B219-03B6CFBA655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230.61</c:v>
                </c:pt>
                <c:pt idx="3">
                  <c:v>667.89</c:v>
                </c:pt>
                <c:pt idx="4">
                  <c:v>544.59</c:v>
                </c:pt>
              </c:numCache>
            </c:numRef>
          </c:val>
          <c:extLst>
            <c:ext xmlns:c16="http://schemas.microsoft.com/office/drawing/2014/chart" uri="{C3380CC4-5D6E-409C-BE32-E72D297353CC}">
              <c16:uniqueId val="{00000000-740D-4425-8117-819FF618108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1050.51</c:v>
                </c:pt>
                <c:pt idx="3">
                  <c:v>1102.01</c:v>
                </c:pt>
                <c:pt idx="4">
                  <c:v>804.98</c:v>
                </c:pt>
              </c:numCache>
            </c:numRef>
          </c:val>
          <c:smooth val="0"/>
          <c:extLst>
            <c:ext xmlns:c16="http://schemas.microsoft.com/office/drawing/2014/chart" uri="{C3380CC4-5D6E-409C-BE32-E72D297353CC}">
              <c16:uniqueId val="{00000001-740D-4425-8117-819FF618108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51.68</c:v>
                </c:pt>
                <c:pt idx="3">
                  <c:v>60.93</c:v>
                </c:pt>
                <c:pt idx="4">
                  <c:v>68.72</c:v>
                </c:pt>
              </c:numCache>
            </c:numRef>
          </c:val>
          <c:extLst>
            <c:ext xmlns:c16="http://schemas.microsoft.com/office/drawing/2014/chart" uri="{C3380CC4-5D6E-409C-BE32-E72D297353CC}">
              <c16:uniqueId val="{00000000-FCF1-4672-8B40-45E6E5A0A79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82.65</c:v>
                </c:pt>
                <c:pt idx="3">
                  <c:v>82.55</c:v>
                </c:pt>
                <c:pt idx="4">
                  <c:v>88.71</c:v>
                </c:pt>
              </c:numCache>
            </c:numRef>
          </c:val>
          <c:smooth val="0"/>
          <c:extLst>
            <c:ext xmlns:c16="http://schemas.microsoft.com/office/drawing/2014/chart" uri="{C3380CC4-5D6E-409C-BE32-E72D297353CC}">
              <c16:uniqueId val="{00000001-FCF1-4672-8B40-45E6E5A0A79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244.04</c:v>
                </c:pt>
                <c:pt idx="3">
                  <c:v>207.96</c:v>
                </c:pt>
                <c:pt idx="4">
                  <c:v>185.64</c:v>
                </c:pt>
              </c:numCache>
            </c:numRef>
          </c:val>
          <c:extLst>
            <c:ext xmlns:c16="http://schemas.microsoft.com/office/drawing/2014/chart" uri="{C3380CC4-5D6E-409C-BE32-E72D297353CC}">
              <c16:uniqueId val="{00000000-86A3-4D26-BABE-5195608BA7A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186.3</c:v>
                </c:pt>
                <c:pt idx="3">
                  <c:v>188.38</c:v>
                </c:pt>
                <c:pt idx="4">
                  <c:v>174.8</c:v>
                </c:pt>
              </c:numCache>
            </c:numRef>
          </c:val>
          <c:smooth val="0"/>
          <c:extLst>
            <c:ext xmlns:c16="http://schemas.microsoft.com/office/drawing/2014/chart" uri="{C3380CC4-5D6E-409C-BE32-E72D297353CC}">
              <c16:uniqueId val="{00000001-86A3-4D26-BABE-5195608BA7A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2" zoomScaleNormal="52"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鹿児島県　いちき串木野市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Cc1</v>
      </c>
      <c r="X8" s="40"/>
      <c r="Y8" s="40"/>
      <c r="Z8" s="40"/>
      <c r="AA8" s="40"/>
      <c r="AB8" s="40"/>
      <c r="AC8" s="40"/>
      <c r="AD8" s="41" t="str">
        <f>データ!$M$6</f>
        <v>自治体職員</v>
      </c>
      <c r="AE8" s="41"/>
      <c r="AF8" s="41"/>
      <c r="AG8" s="41"/>
      <c r="AH8" s="41"/>
      <c r="AI8" s="41"/>
      <c r="AJ8" s="41"/>
      <c r="AK8" s="3"/>
      <c r="AL8" s="42">
        <f>データ!S6</f>
        <v>26468</v>
      </c>
      <c r="AM8" s="42"/>
      <c r="AN8" s="42"/>
      <c r="AO8" s="42"/>
      <c r="AP8" s="42"/>
      <c r="AQ8" s="42"/>
      <c r="AR8" s="42"/>
      <c r="AS8" s="42"/>
      <c r="AT8" s="35">
        <f>データ!T6</f>
        <v>112.3</v>
      </c>
      <c r="AU8" s="35"/>
      <c r="AV8" s="35"/>
      <c r="AW8" s="35"/>
      <c r="AX8" s="35"/>
      <c r="AY8" s="35"/>
      <c r="AZ8" s="35"/>
      <c r="BA8" s="35"/>
      <c r="BB8" s="35">
        <f>データ!U6</f>
        <v>235.69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57.39</v>
      </c>
      <c r="J10" s="35"/>
      <c r="K10" s="35"/>
      <c r="L10" s="35"/>
      <c r="M10" s="35"/>
      <c r="N10" s="35"/>
      <c r="O10" s="35"/>
      <c r="P10" s="35">
        <f>データ!P6</f>
        <v>37.229999999999997</v>
      </c>
      <c r="Q10" s="35"/>
      <c r="R10" s="35"/>
      <c r="S10" s="35"/>
      <c r="T10" s="35"/>
      <c r="U10" s="35"/>
      <c r="V10" s="35"/>
      <c r="W10" s="35">
        <f>データ!Q6</f>
        <v>101.67</v>
      </c>
      <c r="X10" s="35"/>
      <c r="Y10" s="35"/>
      <c r="Z10" s="35"/>
      <c r="AA10" s="35"/>
      <c r="AB10" s="35"/>
      <c r="AC10" s="35"/>
      <c r="AD10" s="42">
        <f>データ!R6</f>
        <v>2289</v>
      </c>
      <c r="AE10" s="42"/>
      <c r="AF10" s="42"/>
      <c r="AG10" s="42"/>
      <c r="AH10" s="42"/>
      <c r="AI10" s="42"/>
      <c r="AJ10" s="42"/>
      <c r="AK10" s="2"/>
      <c r="AL10" s="42">
        <f>データ!V6</f>
        <v>9753</v>
      </c>
      <c r="AM10" s="42"/>
      <c r="AN10" s="42"/>
      <c r="AO10" s="42"/>
      <c r="AP10" s="42"/>
      <c r="AQ10" s="42"/>
      <c r="AR10" s="42"/>
      <c r="AS10" s="42"/>
      <c r="AT10" s="35">
        <f>データ!W6</f>
        <v>3.24</v>
      </c>
      <c r="AU10" s="35"/>
      <c r="AV10" s="35"/>
      <c r="AW10" s="35"/>
      <c r="AX10" s="35"/>
      <c r="AY10" s="35"/>
      <c r="AZ10" s="35"/>
      <c r="BA10" s="35"/>
      <c r="BB10" s="35">
        <f>データ!X6</f>
        <v>3010.19</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115</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114</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PFLKKAaFzdbI9Ty6E1mKaX18Kjdi8vjMqjSC278cjDMQo3HcXZmgF9fteZCNNvmnX21DqGbWpr2Epk60CBC92A==" saltValue="SD9M1nWBXdzJIOW9D3p3D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462195</v>
      </c>
      <c r="D6" s="19">
        <f t="shared" si="3"/>
        <v>46</v>
      </c>
      <c r="E6" s="19">
        <f t="shared" si="3"/>
        <v>17</v>
      </c>
      <c r="F6" s="19">
        <f t="shared" si="3"/>
        <v>1</v>
      </c>
      <c r="G6" s="19">
        <f t="shared" si="3"/>
        <v>0</v>
      </c>
      <c r="H6" s="19" t="str">
        <f t="shared" si="3"/>
        <v>鹿児島県　いちき串木野市</v>
      </c>
      <c r="I6" s="19" t="str">
        <f t="shared" si="3"/>
        <v>法適用</v>
      </c>
      <c r="J6" s="19" t="str">
        <f t="shared" si="3"/>
        <v>下水道事業</v>
      </c>
      <c r="K6" s="19" t="str">
        <f t="shared" si="3"/>
        <v>公共下水道</v>
      </c>
      <c r="L6" s="19" t="str">
        <f t="shared" si="3"/>
        <v>Cc1</v>
      </c>
      <c r="M6" s="19" t="str">
        <f t="shared" si="3"/>
        <v>自治体職員</v>
      </c>
      <c r="N6" s="20" t="str">
        <f t="shared" si="3"/>
        <v>-</v>
      </c>
      <c r="O6" s="20">
        <f t="shared" si="3"/>
        <v>57.39</v>
      </c>
      <c r="P6" s="20">
        <f t="shared" si="3"/>
        <v>37.229999999999997</v>
      </c>
      <c r="Q6" s="20">
        <f t="shared" si="3"/>
        <v>101.67</v>
      </c>
      <c r="R6" s="20">
        <f t="shared" si="3"/>
        <v>2289</v>
      </c>
      <c r="S6" s="20">
        <f t="shared" si="3"/>
        <v>26468</v>
      </c>
      <c r="T6" s="20">
        <f t="shared" si="3"/>
        <v>112.3</v>
      </c>
      <c r="U6" s="20">
        <f t="shared" si="3"/>
        <v>235.69</v>
      </c>
      <c r="V6" s="20">
        <f t="shared" si="3"/>
        <v>9753</v>
      </c>
      <c r="W6" s="20">
        <f t="shared" si="3"/>
        <v>3.24</v>
      </c>
      <c r="X6" s="20">
        <f t="shared" si="3"/>
        <v>3010.19</v>
      </c>
      <c r="Y6" s="21" t="str">
        <f>IF(Y7="",NA(),Y7)</f>
        <v>-</v>
      </c>
      <c r="Z6" s="21" t="str">
        <f t="shared" ref="Z6:AH6" si="4">IF(Z7="",NA(),Z7)</f>
        <v>-</v>
      </c>
      <c r="AA6" s="21">
        <f t="shared" si="4"/>
        <v>111.94</v>
      </c>
      <c r="AB6" s="21">
        <f t="shared" si="4"/>
        <v>103.04</v>
      </c>
      <c r="AC6" s="21">
        <f t="shared" si="4"/>
        <v>105.09</v>
      </c>
      <c r="AD6" s="21" t="str">
        <f t="shared" si="4"/>
        <v>-</v>
      </c>
      <c r="AE6" s="21" t="str">
        <f t="shared" si="4"/>
        <v>-</v>
      </c>
      <c r="AF6" s="21">
        <f t="shared" si="4"/>
        <v>107.21</v>
      </c>
      <c r="AG6" s="21">
        <f t="shared" si="4"/>
        <v>107.08</v>
      </c>
      <c r="AH6" s="21">
        <f t="shared" si="4"/>
        <v>107.01</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43.71</v>
      </c>
      <c r="AR6" s="21">
        <f t="shared" si="5"/>
        <v>45.94</v>
      </c>
      <c r="AS6" s="21">
        <f t="shared" si="5"/>
        <v>23.86</v>
      </c>
      <c r="AT6" s="20" t="str">
        <f>IF(AT7="","",IF(AT7="-","【-】","【"&amp;SUBSTITUTE(TEXT(AT7,"#,##0.00"),"-","△")&amp;"】"))</f>
        <v>【3.15】</v>
      </c>
      <c r="AU6" s="21" t="str">
        <f>IF(AU7="",NA(),AU7)</f>
        <v>-</v>
      </c>
      <c r="AV6" s="21" t="str">
        <f t="shared" ref="AV6:BD6" si="6">IF(AV7="",NA(),AV7)</f>
        <v>-</v>
      </c>
      <c r="AW6" s="21">
        <f t="shared" si="6"/>
        <v>30.45</v>
      </c>
      <c r="AX6" s="21">
        <f t="shared" si="6"/>
        <v>44.72</v>
      </c>
      <c r="AY6" s="21">
        <f t="shared" si="6"/>
        <v>46.47</v>
      </c>
      <c r="AZ6" s="21" t="str">
        <f t="shared" si="6"/>
        <v>-</v>
      </c>
      <c r="BA6" s="21" t="str">
        <f t="shared" si="6"/>
        <v>-</v>
      </c>
      <c r="BB6" s="21">
        <f t="shared" si="6"/>
        <v>40.67</v>
      </c>
      <c r="BC6" s="21">
        <f t="shared" si="6"/>
        <v>47.7</v>
      </c>
      <c r="BD6" s="21">
        <f t="shared" si="6"/>
        <v>68.27</v>
      </c>
      <c r="BE6" s="20" t="str">
        <f>IF(BE7="","",IF(BE7="-","【-】","【"&amp;SUBSTITUTE(TEXT(BE7,"#,##0.00"),"-","△")&amp;"】"))</f>
        <v>【73.44】</v>
      </c>
      <c r="BF6" s="21" t="str">
        <f>IF(BF7="",NA(),BF7)</f>
        <v>-</v>
      </c>
      <c r="BG6" s="21" t="str">
        <f t="shared" ref="BG6:BO6" si="7">IF(BG7="",NA(),BG7)</f>
        <v>-</v>
      </c>
      <c r="BH6" s="21">
        <f t="shared" si="7"/>
        <v>230.61</v>
      </c>
      <c r="BI6" s="21">
        <f t="shared" si="7"/>
        <v>667.89</v>
      </c>
      <c r="BJ6" s="21">
        <f t="shared" si="7"/>
        <v>544.59</v>
      </c>
      <c r="BK6" s="21" t="str">
        <f t="shared" si="7"/>
        <v>-</v>
      </c>
      <c r="BL6" s="21" t="str">
        <f t="shared" si="7"/>
        <v>-</v>
      </c>
      <c r="BM6" s="21">
        <f t="shared" si="7"/>
        <v>1050.51</v>
      </c>
      <c r="BN6" s="21">
        <f t="shared" si="7"/>
        <v>1102.01</v>
      </c>
      <c r="BO6" s="21">
        <f t="shared" si="7"/>
        <v>804.98</v>
      </c>
      <c r="BP6" s="20" t="str">
        <f>IF(BP7="","",IF(BP7="-","【-】","【"&amp;SUBSTITUTE(TEXT(BP7,"#,##0.00"),"-","△")&amp;"】"))</f>
        <v>【652.82】</v>
      </c>
      <c r="BQ6" s="21" t="str">
        <f>IF(BQ7="",NA(),BQ7)</f>
        <v>-</v>
      </c>
      <c r="BR6" s="21" t="str">
        <f t="shared" ref="BR6:BZ6" si="8">IF(BR7="",NA(),BR7)</f>
        <v>-</v>
      </c>
      <c r="BS6" s="21">
        <f t="shared" si="8"/>
        <v>51.68</v>
      </c>
      <c r="BT6" s="21">
        <f t="shared" si="8"/>
        <v>60.93</v>
      </c>
      <c r="BU6" s="21">
        <f t="shared" si="8"/>
        <v>68.72</v>
      </c>
      <c r="BV6" s="21" t="str">
        <f t="shared" si="8"/>
        <v>-</v>
      </c>
      <c r="BW6" s="21" t="str">
        <f t="shared" si="8"/>
        <v>-</v>
      </c>
      <c r="BX6" s="21">
        <f t="shared" si="8"/>
        <v>82.65</v>
      </c>
      <c r="BY6" s="21">
        <f t="shared" si="8"/>
        <v>82.55</v>
      </c>
      <c r="BZ6" s="21">
        <f t="shared" si="8"/>
        <v>88.71</v>
      </c>
      <c r="CA6" s="20" t="str">
        <f>IF(CA7="","",IF(CA7="-","【-】","【"&amp;SUBSTITUTE(TEXT(CA7,"#,##0.00"),"-","△")&amp;"】"))</f>
        <v>【97.61】</v>
      </c>
      <c r="CB6" s="21" t="str">
        <f>IF(CB7="",NA(),CB7)</f>
        <v>-</v>
      </c>
      <c r="CC6" s="21" t="str">
        <f t="shared" ref="CC6:CK6" si="9">IF(CC7="",NA(),CC7)</f>
        <v>-</v>
      </c>
      <c r="CD6" s="21">
        <f t="shared" si="9"/>
        <v>244.04</v>
      </c>
      <c r="CE6" s="21">
        <f t="shared" si="9"/>
        <v>207.96</v>
      </c>
      <c r="CF6" s="21">
        <f t="shared" si="9"/>
        <v>185.64</v>
      </c>
      <c r="CG6" s="21" t="str">
        <f t="shared" si="9"/>
        <v>-</v>
      </c>
      <c r="CH6" s="21" t="str">
        <f t="shared" si="9"/>
        <v>-</v>
      </c>
      <c r="CI6" s="21">
        <f t="shared" si="9"/>
        <v>186.3</v>
      </c>
      <c r="CJ6" s="21">
        <f t="shared" si="9"/>
        <v>188.38</v>
      </c>
      <c r="CK6" s="21">
        <f t="shared" si="9"/>
        <v>174.8</v>
      </c>
      <c r="CL6" s="20" t="str">
        <f>IF(CL7="","",IF(CL7="-","【-】","【"&amp;SUBSTITUTE(TEXT(CL7,"#,##0.00"),"-","△")&amp;"】"))</f>
        <v>【138.29】</v>
      </c>
      <c r="CM6" s="21" t="str">
        <f>IF(CM7="",NA(),CM7)</f>
        <v>-</v>
      </c>
      <c r="CN6" s="21" t="str">
        <f t="shared" ref="CN6:CV6" si="10">IF(CN7="",NA(),CN7)</f>
        <v>-</v>
      </c>
      <c r="CO6" s="21">
        <f t="shared" si="10"/>
        <v>51.12</v>
      </c>
      <c r="CP6" s="21">
        <f t="shared" si="10"/>
        <v>49.66</v>
      </c>
      <c r="CQ6" s="21">
        <f t="shared" si="10"/>
        <v>60.29</v>
      </c>
      <c r="CR6" s="21" t="str">
        <f t="shared" si="10"/>
        <v>-</v>
      </c>
      <c r="CS6" s="21" t="str">
        <f t="shared" si="10"/>
        <v>-</v>
      </c>
      <c r="CT6" s="21">
        <f t="shared" si="10"/>
        <v>50.53</v>
      </c>
      <c r="CU6" s="21">
        <f t="shared" si="10"/>
        <v>51.42</v>
      </c>
      <c r="CV6" s="21">
        <f t="shared" si="10"/>
        <v>55.82</v>
      </c>
      <c r="CW6" s="20" t="str">
        <f>IF(CW7="","",IF(CW7="-","【-】","【"&amp;SUBSTITUTE(TEXT(CW7,"#,##0.00"),"-","△")&amp;"】"))</f>
        <v>【59.10】</v>
      </c>
      <c r="CX6" s="21" t="str">
        <f>IF(CX7="",NA(),CX7)</f>
        <v>-</v>
      </c>
      <c r="CY6" s="21" t="str">
        <f t="shared" ref="CY6:DG6" si="11">IF(CY7="",NA(),CY7)</f>
        <v>-</v>
      </c>
      <c r="CZ6" s="21">
        <f t="shared" si="11"/>
        <v>92.5</v>
      </c>
      <c r="DA6" s="21">
        <f t="shared" si="11"/>
        <v>93</v>
      </c>
      <c r="DB6" s="21">
        <f t="shared" si="11"/>
        <v>93.53</v>
      </c>
      <c r="DC6" s="21" t="str">
        <f t="shared" si="11"/>
        <v>-</v>
      </c>
      <c r="DD6" s="21" t="str">
        <f t="shared" si="11"/>
        <v>-</v>
      </c>
      <c r="DE6" s="21">
        <f t="shared" si="11"/>
        <v>82.08</v>
      </c>
      <c r="DF6" s="21">
        <f t="shared" si="11"/>
        <v>81.34</v>
      </c>
      <c r="DG6" s="21">
        <f t="shared" si="11"/>
        <v>90.67</v>
      </c>
      <c r="DH6" s="20" t="str">
        <f>IF(DH7="","",IF(DH7="-","【-】","【"&amp;SUBSTITUTE(TEXT(DH7,"#,##0.00"),"-","△")&amp;"】"))</f>
        <v>【95.82】</v>
      </c>
      <c r="DI6" s="21" t="str">
        <f>IF(DI7="",NA(),DI7)</f>
        <v>-</v>
      </c>
      <c r="DJ6" s="21" t="str">
        <f t="shared" ref="DJ6:DR6" si="12">IF(DJ7="",NA(),DJ7)</f>
        <v>-</v>
      </c>
      <c r="DK6" s="21">
        <f t="shared" si="12"/>
        <v>6.16</v>
      </c>
      <c r="DL6" s="21">
        <f t="shared" si="12"/>
        <v>11.09</v>
      </c>
      <c r="DM6" s="21">
        <f t="shared" si="12"/>
        <v>14.85</v>
      </c>
      <c r="DN6" s="21" t="str">
        <f t="shared" si="12"/>
        <v>-</v>
      </c>
      <c r="DO6" s="21" t="str">
        <f t="shared" si="12"/>
        <v>-</v>
      </c>
      <c r="DP6" s="21">
        <f t="shared" si="12"/>
        <v>12.7</v>
      </c>
      <c r="DQ6" s="21">
        <f t="shared" si="12"/>
        <v>14.65</v>
      </c>
      <c r="DR6" s="21">
        <f t="shared" si="12"/>
        <v>25.86</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1">
        <f t="shared" si="13"/>
        <v>0.1</v>
      </c>
      <c r="EC6" s="21">
        <f t="shared" si="13"/>
        <v>1.4</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1.65</v>
      </c>
      <c r="EM6" s="21">
        <f t="shared" si="14"/>
        <v>0.14000000000000001</v>
      </c>
      <c r="EN6" s="21">
        <f t="shared" si="14"/>
        <v>0.12</v>
      </c>
      <c r="EO6" s="20" t="str">
        <f>IF(EO7="","",IF(EO7="-","【-】","【"&amp;SUBSTITUTE(TEXT(EO7,"#,##0.00"),"-","△")&amp;"】"))</f>
        <v>【0.23】</v>
      </c>
    </row>
    <row r="7" spans="1:148" s="22" customFormat="1" x14ac:dyDescent="0.15">
      <c r="A7" s="14"/>
      <c r="B7" s="23">
        <v>2022</v>
      </c>
      <c r="C7" s="23">
        <v>462195</v>
      </c>
      <c r="D7" s="23">
        <v>46</v>
      </c>
      <c r="E7" s="23">
        <v>17</v>
      </c>
      <c r="F7" s="23">
        <v>1</v>
      </c>
      <c r="G7" s="23">
        <v>0</v>
      </c>
      <c r="H7" s="23" t="s">
        <v>96</v>
      </c>
      <c r="I7" s="23" t="s">
        <v>97</v>
      </c>
      <c r="J7" s="23" t="s">
        <v>98</v>
      </c>
      <c r="K7" s="23" t="s">
        <v>99</v>
      </c>
      <c r="L7" s="23" t="s">
        <v>100</v>
      </c>
      <c r="M7" s="23" t="s">
        <v>101</v>
      </c>
      <c r="N7" s="24" t="s">
        <v>102</v>
      </c>
      <c r="O7" s="24">
        <v>57.39</v>
      </c>
      <c r="P7" s="24">
        <v>37.229999999999997</v>
      </c>
      <c r="Q7" s="24">
        <v>101.67</v>
      </c>
      <c r="R7" s="24">
        <v>2289</v>
      </c>
      <c r="S7" s="24">
        <v>26468</v>
      </c>
      <c r="T7" s="24">
        <v>112.3</v>
      </c>
      <c r="U7" s="24">
        <v>235.69</v>
      </c>
      <c r="V7" s="24">
        <v>9753</v>
      </c>
      <c r="W7" s="24">
        <v>3.24</v>
      </c>
      <c r="X7" s="24">
        <v>3010.19</v>
      </c>
      <c r="Y7" s="24" t="s">
        <v>102</v>
      </c>
      <c r="Z7" s="24" t="s">
        <v>102</v>
      </c>
      <c r="AA7" s="24">
        <v>111.94</v>
      </c>
      <c r="AB7" s="24">
        <v>103.04</v>
      </c>
      <c r="AC7" s="24">
        <v>105.09</v>
      </c>
      <c r="AD7" s="24" t="s">
        <v>102</v>
      </c>
      <c r="AE7" s="24" t="s">
        <v>102</v>
      </c>
      <c r="AF7" s="24">
        <v>107.21</v>
      </c>
      <c r="AG7" s="24">
        <v>107.08</v>
      </c>
      <c r="AH7" s="24">
        <v>107.01</v>
      </c>
      <c r="AI7" s="24">
        <v>106.11</v>
      </c>
      <c r="AJ7" s="24" t="s">
        <v>102</v>
      </c>
      <c r="AK7" s="24" t="s">
        <v>102</v>
      </c>
      <c r="AL7" s="24">
        <v>0</v>
      </c>
      <c r="AM7" s="24">
        <v>0</v>
      </c>
      <c r="AN7" s="24">
        <v>0</v>
      </c>
      <c r="AO7" s="24" t="s">
        <v>102</v>
      </c>
      <c r="AP7" s="24" t="s">
        <v>102</v>
      </c>
      <c r="AQ7" s="24">
        <v>43.71</v>
      </c>
      <c r="AR7" s="24">
        <v>45.94</v>
      </c>
      <c r="AS7" s="24">
        <v>23.86</v>
      </c>
      <c r="AT7" s="24">
        <v>3.15</v>
      </c>
      <c r="AU7" s="24" t="s">
        <v>102</v>
      </c>
      <c r="AV7" s="24" t="s">
        <v>102</v>
      </c>
      <c r="AW7" s="24">
        <v>30.45</v>
      </c>
      <c r="AX7" s="24">
        <v>44.72</v>
      </c>
      <c r="AY7" s="24">
        <v>46.47</v>
      </c>
      <c r="AZ7" s="24" t="s">
        <v>102</v>
      </c>
      <c r="BA7" s="24" t="s">
        <v>102</v>
      </c>
      <c r="BB7" s="24">
        <v>40.67</v>
      </c>
      <c r="BC7" s="24">
        <v>47.7</v>
      </c>
      <c r="BD7" s="24">
        <v>68.27</v>
      </c>
      <c r="BE7" s="24">
        <v>73.44</v>
      </c>
      <c r="BF7" s="24" t="s">
        <v>102</v>
      </c>
      <c r="BG7" s="24" t="s">
        <v>102</v>
      </c>
      <c r="BH7" s="24">
        <v>230.61</v>
      </c>
      <c r="BI7" s="24">
        <v>667.89</v>
      </c>
      <c r="BJ7" s="24">
        <v>544.59</v>
      </c>
      <c r="BK7" s="24" t="s">
        <v>102</v>
      </c>
      <c r="BL7" s="24" t="s">
        <v>102</v>
      </c>
      <c r="BM7" s="24">
        <v>1050.51</v>
      </c>
      <c r="BN7" s="24">
        <v>1102.01</v>
      </c>
      <c r="BO7" s="24">
        <v>804.98</v>
      </c>
      <c r="BP7" s="24">
        <v>652.82000000000005</v>
      </c>
      <c r="BQ7" s="24" t="s">
        <v>102</v>
      </c>
      <c r="BR7" s="24" t="s">
        <v>102</v>
      </c>
      <c r="BS7" s="24">
        <v>51.68</v>
      </c>
      <c r="BT7" s="24">
        <v>60.93</v>
      </c>
      <c r="BU7" s="24">
        <v>68.72</v>
      </c>
      <c r="BV7" s="24" t="s">
        <v>102</v>
      </c>
      <c r="BW7" s="24" t="s">
        <v>102</v>
      </c>
      <c r="BX7" s="24">
        <v>82.65</v>
      </c>
      <c r="BY7" s="24">
        <v>82.55</v>
      </c>
      <c r="BZ7" s="24">
        <v>88.71</v>
      </c>
      <c r="CA7" s="24">
        <v>97.61</v>
      </c>
      <c r="CB7" s="24" t="s">
        <v>102</v>
      </c>
      <c r="CC7" s="24" t="s">
        <v>102</v>
      </c>
      <c r="CD7" s="24">
        <v>244.04</v>
      </c>
      <c r="CE7" s="24">
        <v>207.96</v>
      </c>
      <c r="CF7" s="24">
        <v>185.64</v>
      </c>
      <c r="CG7" s="24" t="s">
        <v>102</v>
      </c>
      <c r="CH7" s="24" t="s">
        <v>102</v>
      </c>
      <c r="CI7" s="24">
        <v>186.3</v>
      </c>
      <c r="CJ7" s="24">
        <v>188.38</v>
      </c>
      <c r="CK7" s="24">
        <v>174.8</v>
      </c>
      <c r="CL7" s="24">
        <v>138.29</v>
      </c>
      <c r="CM7" s="24" t="s">
        <v>102</v>
      </c>
      <c r="CN7" s="24" t="s">
        <v>102</v>
      </c>
      <c r="CO7" s="24">
        <v>51.12</v>
      </c>
      <c r="CP7" s="24">
        <v>49.66</v>
      </c>
      <c r="CQ7" s="24">
        <v>60.29</v>
      </c>
      <c r="CR7" s="24" t="s">
        <v>102</v>
      </c>
      <c r="CS7" s="24" t="s">
        <v>102</v>
      </c>
      <c r="CT7" s="24">
        <v>50.53</v>
      </c>
      <c r="CU7" s="24">
        <v>51.42</v>
      </c>
      <c r="CV7" s="24">
        <v>55.82</v>
      </c>
      <c r="CW7" s="24">
        <v>59.1</v>
      </c>
      <c r="CX7" s="24" t="s">
        <v>102</v>
      </c>
      <c r="CY7" s="24" t="s">
        <v>102</v>
      </c>
      <c r="CZ7" s="24">
        <v>92.5</v>
      </c>
      <c r="DA7" s="24">
        <v>93</v>
      </c>
      <c r="DB7" s="24">
        <v>93.53</v>
      </c>
      <c r="DC7" s="24" t="s">
        <v>102</v>
      </c>
      <c r="DD7" s="24" t="s">
        <v>102</v>
      </c>
      <c r="DE7" s="24">
        <v>82.08</v>
      </c>
      <c r="DF7" s="24">
        <v>81.34</v>
      </c>
      <c r="DG7" s="24">
        <v>90.67</v>
      </c>
      <c r="DH7" s="24">
        <v>95.82</v>
      </c>
      <c r="DI7" s="24" t="s">
        <v>102</v>
      </c>
      <c r="DJ7" s="24" t="s">
        <v>102</v>
      </c>
      <c r="DK7" s="24">
        <v>6.16</v>
      </c>
      <c r="DL7" s="24">
        <v>11.09</v>
      </c>
      <c r="DM7" s="24">
        <v>14.85</v>
      </c>
      <c r="DN7" s="24" t="s">
        <v>102</v>
      </c>
      <c r="DO7" s="24" t="s">
        <v>102</v>
      </c>
      <c r="DP7" s="24">
        <v>12.7</v>
      </c>
      <c r="DQ7" s="24">
        <v>14.65</v>
      </c>
      <c r="DR7" s="24">
        <v>25.86</v>
      </c>
      <c r="DS7" s="24">
        <v>39.74</v>
      </c>
      <c r="DT7" s="24" t="s">
        <v>102</v>
      </c>
      <c r="DU7" s="24" t="s">
        <v>102</v>
      </c>
      <c r="DV7" s="24">
        <v>0</v>
      </c>
      <c r="DW7" s="24">
        <v>0</v>
      </c>
      <c r="DX7" s="24">
        <v>0</v>
      </c>
      <c r="DY7" s="24" t="s">
        <v>102</v>
      </c>
      <c r="DZ7" s="24" t="s">
        <v>102</v>
      </c>
      <c r="EA7" s="24">
        <v>0</v>
      </c>
      <c r="EB7" s="24">
        <v>0.1</v>
      </c>
      <c r="EC7" s="24">
        <v>1.4</v>
      </c>
      <c r="ED7" s="24">
        <v>7.62</v>
      </c>
      <c r="EE7" s="24" t="s">
        <v>102</v>
      </c>
      <c r="EF7" s="24" t="s">
        <v>102</v>
      </c>
      <c r="EG7" s="24">
        <v>0</v>
      </c>
      <c r="EH7" s="24">
        <v>0</v>
      </c>
      <c r="EI7" s="24">
        <v>0</v>
      </c>
      <c r="EJ7" s="24" t="s">
        <v>102</v>
      </c>
      <c r="EK7" s="24" t="s">
        <v>102</v>
      </c>
      <c r="EL7" s="24">
        <v>1.65</v>
      </c>
      <c r="EM7" s="24">
        <v>0.14000000000000001</v>
      </c>
      <c r="EN7" s="24">
        <v>0.12</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dcterms:created xsi:type="dcterms:W3CDTF">2023-12-12T00:52:26Z</dcterms:created>
  <dcterms:modified xsi:type="dcterms:W3CDTF">2024-02-22T01:17:27Z</dcterms:modified>
  <cp:category/>
</cp:coreProperties>
</file>