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0　日置市◎\03_日置市より\"/>
    </mc:Choice>
  </mc:AlternateContent>
  <workbookProtection workbookAlgorithmName="SHA-512" workbookHashValue="M7Or6vwruXZwQqgk7XghGFy3CTxP+KwEmpA4eXRa9F/G+95Wz9wSoIJrwDa8gXk7Cczwo/SZwRqt4IVs1f3MKQ==" workbookSaltValue="Gcoq7SZClrAdToNjJWDm3g=="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BB10" i="4"/>
  <c r="AL10" i="4"/>
  <c r="W10" i="4"/>
  <c r="P10" i="4"/>
  <c r="B10" i="4"/>
  <c r="BB8" i="4"/>
  <c r="AD8" i="4"/>
  <c r="P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<sst xmlns="http://schemas.openxmlformats.org/spreadsheetml/2006/main" count="228" uniqueCount="113">
  <si>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</si>
  <si>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</si>
  <si>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</si>
  <si>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</si>
  <si>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</si>
  <si>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</si>
  <si>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</si>
  <si>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</si>
  <si>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</si>
  <si>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</si>
  <si>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</si>
  <si>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</si>
  <si>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</si>
  <si>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</si>
  <si>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</si>
  <si>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</si>
  <si>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</si>
  <si>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</si>
  <si>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</si>
  <si>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</si>
  <si>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</si>
  <si>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</si>
  <si>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</si>
  <si>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</si>
  <si>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</si>
  <si>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</si>
  <si>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</si>
  <si>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</si>
  <si>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</si>
  <si>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</si>
  <si>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</si>
  <si>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</si>
  <si>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</si>
  <si>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</si>
  <si>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</si>
  <si>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</si>
  <si>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</si>
  <si>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</si>
  <si>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</si>
  <si>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</si>
  <si>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</si>
  <si>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</si>
  <si>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</si>
  <si>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</si>
  <si>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</si>
  <si>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</si>
  <si>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</si>
  <si>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</si>
  <si>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</si>
  <si>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</si>
  <si>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</si>
  <si>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</si>
  <si>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</si>
  <si>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</si>
  <si>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</si>
  <si>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</si>
  <si>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</si>
  <si>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</si>
  <si>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</si>
  <si>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</si>
  <si>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</si>
  <si>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</si>
  <si>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</si>
  <si>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</si>
  <si>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</si>
  <si>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</si>
  <si>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</si>
  <si>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</si>
  <si>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</si>
  <si>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</si>
  <si>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</si>
  <si>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</si>
  <si>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</si>
  <si>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</si>
  <si>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</si>
  <si>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</si>
  <si>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</si>
  <si>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</si>
  <si>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</si>
  <si>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</si>
  <si>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</si>
  <si>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</si>
  <si>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</si>
  <si>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</si>
  <si>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</si>
  <si>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</si>
  <si>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</si>
  <si>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</si>
  <si>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</si>
  <si>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</si>
  <si>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</si>
  <si>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</si>
  <si>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</si>
  <si>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</si>
  <si>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</si>
  <si>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</si>
  <si>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</si>
  <si>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</si>
  <si>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</si>
  <si>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</si>
  <si>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</si>
  <si>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</si>
  <si>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</si>
  <si>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</si>
  <si>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</si>
  <si>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</si>
  <si>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</si>
  <si>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</si>
  <si>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</si>
  <si>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</si>
  <si>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①の経常収支比率は昨年からプラス1.27</t>
    </r>
    <r>
      <rPr>
        <sz val="11"/>
        <rFont val="ＭＳ ゴシック"/>
        <family val="3"/>
        <charset val="128"/>
      </rPr>
      <t>ポイント</t>
    </r>
    <r>
      <rPr>
        <sz val="11"/>
        <color theme="1"/>
        <rFont val="ＭＳ ゴシック"/>
        <family val="3"/>
        <charset val="128"/>
      </rPr>
      <t>となり、令和4年4月使用分から水道基本料金改定の影響もあり、単年度収支は黒字となっている。
②の累積欠損金比率については該当無し。
③の流動比率は短期的な債務に対する支払能力を示す指標であり、類似団体や全国平均より高い数値となっており、短期的な債務に対する支払能力を確保している。
④の企業債残高対給水収益比率はプラス23.15</t>
    </r>
    <r>
      <rPr>
        <sz val="11"/>
        <rFont val="ＭＳ ゴシック"/>
        <family val="3"/>
        <charset val="128"/>
      </rPr>
      <t>ポイント</t>
    </r>
    <r>
      <rPr>
        <sz val="11"/>
        <color theme="1"/>
        <rFont val="ＭＳ ゴシック"/>
        <family val="3"/>
        <charset val="128"/>
      </rPr>
      <t>となっている。これは令和4年8月から令和5年1月まで水道基本料金の免除を実施したことによる給水収益の減少が要因と思われる。
⑤の料金回収率は87.10</t>
    </r>
    <r>
      <rPr>
        <sz val="11"/>
        <rFont val="ＭＳ ゴシック"/>
        <family val="3"/>
        <charset val="128"/>
      </rPr>
      <t>％</t>
    </r>
    <r>
      <rPr>
        <sz val="11"/>
        <color theme="1"/>
        <rFont val="ＭＳ ゴシック"/>
        <family val="3"/>
        <charset val="128"/>
      </rPr>
      <t>で、昨年からマイナス16.39</t>
    </r>
    <r>
      <rPr>
        <sz val="11"/>
        <rFont val="ＭＳ ゴシック"/>
        <family val="3"/>
        <charset val="128"/>
      </rPr>
      <t>ポイント</t>
    </r>
    <r>
      <rPr>
        <sz val="11"/>
        <color theme="1"/>
        <rFont val="ＭＳ ゴシック"/>
        <family val="3"/>
        <charset val="128"/>
      </rPr>
      <t>になっているが、水道基本料金の免除を実施した事が要因と思われる。
⑥の給水原価については、142.92円と昨年よりプラス8.64円となっているが、類似団体や全国平均より低く抑えられている状況である。
⑦の施設利用率については、類似団体や全国平均よりも高い数値となっており、施設が効率的に利用され、適正規模であると考える。
⑧の有収率については、74.07％と類似団体や全国平均よりも低い数値となっている。要因は、主に漏水であると考えており、計画的に不表現漏水箇所の調査を実施し漏水修繕をしている。</t>
    </r>
    <rPh sb="28" eb="30">
      <t>レイワ</t>
    </rPh>
    <rPh sb="31" eb="32">
      <t>ネン</t>
    </rPh>
    <rPh sb="33" eb="34">
      <t>ガツ</t>
    </rPh>
    <rPh sb="34" eb="36">
      <t>シヨウ</t>
    </rPh>
    <rPh sb="36" eb="37">
      <t>ブン</t>
    </rPh>
    <rPh sb="39" eb="41">
      <t>スイドウ</t>
    </rPh>
    <rPh sb="41" eb="43">
      <t>キホン</t>
    </rPh>
    <rPh sb="43" eb="45">
      <t>リョウキン</t>
    </rPh>
    <rPh sb="45" eb="47">
      <t>カイテイ</t>
    </rPh>
    <rPh sb="48" eb="50">
      <t>エイキョウ</t>
    </rPh>
    <rPh sb="54" eb="57">
      <t>タンネンド</t>
    </rPh>
    <rPh sb="57" eb="59">
      <t>シュウシ</t>
    </rPh>
    <rPh sb="60" eb="62">
      <t>クロジ</t>
    </rPh>
    <rPh sb="84" eb="86">
      <t>ガイトウ</t>
    </rPh>
    <rPh sb="86" eb="87">
      <t>ナ</t>
    </rPh>
    <rPh sb="112" eb="113">
      <t>シメ</t>
    </rPh>
    <rPh sb="142" eb="145">
      <t>タンキテキ</t>
    </rPh>
    <rPh sb="146" eb="148">
      <t>サイム</t>
    </rPh>
    <rPh sb="149" eb="150">
      <t>タイ</t>
    </rPh>
    <rPh sb="152" eb="154">
      <t>シハラ</t>
    </rPh>
    <rPh sb="154" eb="156">
      <t>ノウリョク</t>
    </rPh>
    <rPh sb="157" eb="159">
      <t>カクホ</t>
    </rPh>
    <rPh sb="207" eb="208">
      <t>ガツ</t>
    </rPh>
    <rPh sb="210" eb="212">
      <t>レイワ</t>
    </rPh>
    <rPh sb="213" eb="214">
      <t>ネン</t>
    </rPh>
    <rPh sb="215" eb="216">
      <t>ガツ</t>
    </rPh>
    <rPh sb="237" eb="239">
      <t>キュウスイ</t>
    </rPh>
    <rPh sb="239" eb="241">
      <t>シュウエキ</t>
    </rPh>
    <rPh sb="242" eb="244">
      <t>ゲンショウ</t>
    </rPh>
    <rPh sb="245" eb="247">
      <t>ヨウイン</t>
    </rPh>
    <rPh sb="248" eb="249">
      <t>オモ</t>
    </rPh>
    <rPh sb="305" eb="307">
      <t>ジッシ</t>
    </rPh>
    <rPh sb="309" eb="310">
      <t>コト</t>
    </rPh>
    <rPh sb="311" eb="313">
      <t>ヨウイン</t>
    </rPh>
    <rPh sb="314" eb="315">
      <t>オモ</t>
    </rPh>
    <rPh sb="338" eb="339">
      <t>エン</t>
    </rPh>
    <rPh sb="340" eb="342">
      <t>サクネン</t>
    </rPh>
    <rPh sb="351" eb="352">
      <t>エン</t>
    </rPh>
    <rPh sb="525" eb="527">
      <t>ロウスイ</t>
    </rPh>
    <phoneticPr fontId="4"/>
  </si>
  <si>
    <r>
      <t>　　　　　　　　　　　　　　　　　　　　　　　　　　　　　　　　　　　　　　　　　　　　　　　　　　　　　　　　　　　　　　　　　　　　　　　　　　　　　　　　　　　　　　　　　　　　　　　　　　　　　　　　　　　　　　　　①の有形固定資産減価償却率については、類似団体や全国平均とほぼ同じ数値となっている。わずかではあるが右肩上がりとなっており、資産の老朽化が進んでいると考える。
②の管路経年化率については、類似団体を</t>
    </r>
    <r>
      <rPr>
        <sz val="10"/>
        <rFont val="ＭＳ ゴシック"/>
        <family val="3"/>
        <charset val="128"/>
      </rPr>
      <t>下回っており、今後も引き続き計画的な老朽管の更新が必要である。</t>
    </r>
    <r>
      <rPr>
        <sz val="10"/>
        <color theme="1"/>
        <rFont val="ＭＳ ゴシック"/>
        <family val="3"/>
        <charset val="128"/>
      </rPr>
      <t xml:space="preserve">
③の管路更新率については、突発的な漏水や修繕の増加により、昨年よりマイナス0.48</t>
    </r>
    <r>
      <rPr>
        <sz val="10"/>
        <rFont val="ＭＳ ゴシック"/>
        <family val="3"/>
        <charset val="128"/>
      </rPr>
      <t>ポイント</t>
    </r>
    <r>
      <rPr>
        <sz val="10"/>
        <color theme="1"/>
        <rFont val="ＭＳ ゴシック"/>
        <family val="3"/>
        <charset val="128"/>
      </rPr>
      <t xml:space="preserve">となっている。今後も計画的に管路更新を実施していきたいと考える。
</t>
    </r>
    <rPh sb="143" eb="144">
      <t>オナ</t>
    </rPh>
    <rPh sb="211" eb="213">
      <t>シタマワ</t>
    </rPh>
    <rPh sb="218" eb="220">
      <t>コンゴ</t>
    </rPh>
    <rPh sb="221" eb="222">
      <t>ヒ</t>
    </rPh>
    <rPh sb="223" eb="224">
      <t>ツヅ</t>
    </rPh>
    <rPh sb="225" eb="228">
      <t>ケイカクテキ</t>
    </rPh>
    <rPh sb="229" eb="231">
      <t>ロウキュウ</t>
    </rPh>
    <rPh sb="231" eb="232">
      <t>カン</t>
    </rPh>
    <rPh sb="233" eb="235">
      <t>コウシン</t>
    </rPh>
    <rPh sb="236" eb="238">
      <t>ヒツヨウ</t>
    </rPh>
    <rPh sb="256" eb="259">
      <t>トッパツテキ</t>
    </rPh>
    <rPh sb="260" eb="262">
      <t>ロウスイ</t>
    </rPh>
    <rPh sb="263" eb="265">
      <t>シュウゼン</t>
    </rPh>
    <rPh sb="266" eb="268">
      <t>ゾウカ</t>
    </rPh>
    <rPh sb="272" eb="274">
      <t>サクネン</t>
    </rPh>
    <rPh sb="295" eb="297">
      <t>コンゴ</t>
    </rPh>
    <rPh sb="316" eb="317">
      <t>カンガ</t>
    </rPh>
    <phoneticPr fontId="4"/>
  </si>
  <si>
    <r>
      <t>　日置市水道事業は、令和４年度から段階的に実施した水道料金改定により、経営の健全化に向けて取り組んでおり、経営状況についても、類似団体平均と比較しても全体的に良い数値となっており、健全な状況であると考えている。
 しかし、給水人口、有収水量は減少している状況の中で、老朽化した施設の更新費用は増大していく事などから、水道事業を取り巻く環境は依然として厳しい状況</t>
    </r>
    <r>
      <rPr>
        <sz val="10"/>
        <rFont val="ＭＳ ゴシック"/>
        <family val="3"/>
        <charset val="128"/>
      </rPr>
      <t>である。</t>
    </r>
    <r>
      <rPr>
        <sz val="10"/>
        <color theme="1"/>
        <rFont val="ＭＳ ゴシック"/>
        <family val="3"/>
        <charset val="128"/>
      </rPr>
      <t xml:space="preserve">
　事業運営にあたっては、「日置市水道ビジョン」に掲げた施策を計画的かつ確実に推進し、安心・安全な水の</t>
    </r>
    <r>
      <rPr>
        <sz val="10"/>
        <rFont val="ＭＳ ゴシック"/>
        <family val="3"/>
        <charset val="128"/>
      </rPr>
      <t>持続的な</t>
    </r>
    <r>
      <rPr>
        <sz val="10"/>
        <color theme="1"/>
        <rFont val="ＭＳ ゴシック"/>
        <family val="3"/>
        <charset val="128"/>
      </rPr>
      <t>供給を図</t>
    </r>
    <r>
      <rPr>
        <sz val="10"/>
        <rFont val="ＭＳ ゴシック"/>
        <family val="3"/>
        <charset val="128"/>
      </rPr>
      <t>る。</t>
    </r>
    <rPh sb="1" eb="4">
      <t>ヒオキシ</t>
    </rPh>
    <rPh sb="4" eb="6">
      <t>スイドウ</t>
    </rPh>
    <rPh sb="6" eb="8">
      <t>ジギョウ</t>
    </rPh>
    <rPh sb="10" eb="12">
      <t>レイワ</t>
    </rPh>
    <rPh sb="13" eb="15">
      <t>ネンド</t>
    </rPh>
    <rPh sb="17" eb="20">
      <t>ダンカイテキ</t>
    </rPh>
    <rPh sb="21" eb="23">
      <t>ジッシ</t>
    </rPh>
    <rPh sb="25" eb="27">
      <t>スイドウ</t>
    </rPh>
    <rPh sb="27" eb="29">
      <t>リョウキン</t>
    </rPh>
    <rPh sb="29" eb="31">
      <t>カイテイ</t>
    </rPh>
    <rPh sb="35" eb="37">
      <t>ケイエイ</t>
    </rPh>
    <rPh sb="38" eb="41">
      <t>ケンゼンカ</t>
    </rPh>
    <rPh sb="42" eb="43">
      <t>ム</t>
    </rPh>
    <rPh sb="45" eb="46">
      <t>ト</t>
    </rPh>
    <rPh sb="47" eb="48">
      <t>ク</t>
    </rPh>
    <rPh sb="53" eb="55">
      <t>ケイエイ</t>
    </rPh>
    <rPh sb="55" eb="57">
      <t>ジョウキョウ</t>
    </rPh>
    <rPh sb="63" eb="65">
      <t>ルイジ</t>
    </rPh>
    <rPh sb="65" eb="67">
      <t>ダンタイ</t>
    </rPh>
    <rPh sb="67" eb="69">
      <t>ヘイキン</t>
    </rPh>
    <rPh sb="70" eb="72">
      <t>ヒカク</t>
    </rPh>
    <rPh sb="75" eb="78">
      <t>ゼンタイテキ</t>
    </rPh>
    <rPh sb="79" eb="80">
      <t>ヨ</t>
    </rPh>
    <rPh sb="81" eb="83">
      <t>スウチ</t>
    </rPh>
    <rPh sb="90" eb="92">
      <t>ケンゼン</t>
    </rPh>
    <rPh sb="93" eb="95">
      <t>ジョウキョウ</t>
    </rPh>
    <rPh sb="99" eb="100">
      <t>カンガ</t>
    </rPh>
    <rPh sb="111" eb="113">
      <t>キュウスイ</t>
    </rPh>
    <rPh sb="113" eb="115">
      <t>ジンコウ</t>
    </rPh>
    <rPh sb="116" eb="117">
      <t>ユウ</t>
    </rPh>
    <rPh sb="117" eb="118">
      <t>シュウ</t>
    </rPh>
    <rPh sb="118" eb="120">
      <t>スイリョウ</t>
    </rPh>
    <rPh sb="121" eb="123">
      <t>ゲンショウ</t>
    </rPh>
    <rPh sb="127" eb="129">
      <t>ジョウキョウ</t>
    </rPh>
    <rPh sb="130" eb="131">
      <t>ナカ</t>
    </rPh>
    <rPh sb="133" eb="136">
      <t>ロウキュウカ</t>
    </rPh>
    <rPh sb="138" eb="140">
      <t>シセツ</t>
    </rPh>
    <rPh sb="141" eb="143">
      <t>コウシン</t>
    </rPh>
    <rPh sb="143" eb="145">
      <t>ヒヨウ</t>
    </rPh>
    <rPh sb="146" eb="148">
      <t>ゾウダイ</t>
    </rPh>
    <rPh sb="152" eb="153">
      <t>コト</t>
    </rPh>
    <rPh sb="158" eb="160">
      <t>スイドウ</t>
    </rPh>
    <rPh sb="160" eb="162">
      <t>ジギョウ</t>
    </rPh>
    <rPh sb="163" eb="164">
      <t>ト</t>
    </rPh>
    <rPh sb="165" eb="166">
      <t>マ</t>
    </rPh>
    <rPh sb="167" eb="169">
      <t>カンキョウ</t>
    </rPh>
    <rPh sb="170" eb="172">
      <t>イゼン</t>
    </rPh>
    <rPh sb="175" eb="176">
      <t>キビ</t>
    </rPh>
    <rPh sb="178" eb="180">
      <t>ジョウキョウ</t>
    </rPh>
    <rPh sb="186" eb="188">
      <t>ジギョウ</t>
    </rPh>
    <rPh sb="188" eb="190">
      <t>ウンエイ</t>
    </rPh>
    <rPh sb="198" eb="201">
      <t>ヒオキシ</t>
    </rPh>
    <rPh sb="201" eb="203">
      <t>スイドウ</t>
    </rPh>
    <rPh sb="209" eb="210">
      <t>カカ</t>
    </rPh>
    <rPh sb="212" eb="214">
      <t>シサク</t>
    </rPh>
    <rPh sb="215" eb="218">
      <t>ケイカクテキ</t>
    </rPh>
    <rPh sb="220" eb="222">
      <t>カクジツ</t>
    </rPh>
    <rPh sb="223" eb="225">
      <t>スイシン</t>
    </rPh>
    <rPh sb="227" eb="229">
      <t>アンシン</t>
    </rPh>
    <rPh sb="230" eb="232">
      <t>アンゼン</t>
    </rPh>
    <rPh sb="233" eb="234">
      <t>ミズ</t>
    </rPh>
    <rPh sb="235" eb="237">
      <t>ジゾク</t>
    </rPh>
    <rPh sb="237" eb="238">
      <t>テキ</t>
    </rPh>
    <rPh sb="239" eb="241">
      <t>キョウキュウ</t>
    </rPh>
    <rPh sb="242" eb="24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</si>
</sst>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0.46</c:v>
                </c:pt>
                <c:pt idx="2">
                  <c:v>0.84</c:v>
                </c:pt>
                <c:pt idx="3">
                  <c:v>1.01</c:v>
                </c:pt>
                <c:pt idx="4">
                  <c:v>0.53</c:v>
                </c:pt>
              </c:numCache>
            </c:numRef>
          </c:val>
          <c:extLst>
            <c:ext xmlns:c16="http://schemas.microsoft.com/office/drawing/2014/chart" uri="{C3380CC4-5D6E-409C-BE32-E72D297353CC}">
              <c16:uniqueId val="{00000000-BCEA-4F99-B14C-1DE740F162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CEA-4F99-B14C-1DE740F162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65.39</c:v>
                </c:pt>
                <c:pt idx="1">
                  <c:v>66.44</c:v>
                </c:pt>
                <c:pt idx="2">
                  <c:v>68.52</c:v>
                </c:pt>
                <c:pt idx="3">
                  <c:v>71.319999999999993</c:v>
                </c:pt>
                <c:pt idx="4">
                  <c:v>71.14</c:v>
                </c:pt>
              </c:numCache>
            </c:numRef>
          </c:val>
          <c:extLst>
            <c:ext xmlns:c16="http://schemas.microsoft.com/office/drawing/2014/chart" uri="{C3380CC4-5D6E-409C-BE32-E72D297353CC}">
              <c16:uniqueId val="{00000000-0AD1-432A-8754-361ABCA523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AD1-432A-8754-361ABCA523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81.78</c:v>
                </c:pt>
                <c:pt idx="1">
                  <c:v>79.819999999999993</c:v>
                </c:pt>
                <c:pt idx="2">
                  <c:v>78.489999999999995</c:v>
                </c:pt>
                <c:pt idx="3">
                  <c:v>74.19</c:v>
                </c:pt>
                <c:pt idx="4">
                  <c:v>74.069999999999993</c:v>
                </c:pt>
              </c:numCache>
            </c:numRef>
          </c:val>
          <c:extLst>
            <c:ext xmlns:c16="http://schemas.microsoft.com/office/drawing/2014/chart" uri="{C3380CC4-5D6E-409C-BE32-E72D297353CC}">
              <c16:uniqueId val="{00000000-1C2E-40AA-9350-0A8C00F226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C2E-40AA-9350-0A8C00F226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109.77</c:v>
                </c:pt>
                <c:pt idx="1">
                  <c:v>106.23</c:v>
                </c:pt>
                <c:pt idx="2">
                  <c:v>110.14</c:v>
                </c:pt>
                <c:pt idx="3">
                  <c:v>112.72</c:v>
                </c:pt>
                <c:pt idx="4">
                  <c:v>113.99</c:v>
                </c:pt>
              </c:numCache>
            </c:numRef>
          </c:val>
          <c:extLst>
            <c:ext xmlns:c16="http://schemas.microsoft.com/office/drawing/2014/chart" uri="{C3380CC4-5D6E-409C-BE32-E72D297353CC}">
              <c16:uniqueId val="{00000000-7AC2-4455-A701-5D1969A79A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AC2-4455-A701-5D1969A79A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48.25</c:v>
                </c:pt>
                <c:pt idx="1">
                  <c:v>49.73</c:v>
                </c:pt>
                <c:pt idx="2">
                  <c:v>50.39</c:v>
                </c:pt>
                <c:pt idx="3">
                  <c:v>50.83</c:v>
                </c:pt>
                <c:pt idx="4">
                  <c:v>51.74</c:v>
                </c:pt>
              </c:numCache>
            </c:numRef>
          </c:val>
          <c:extLst>
            <c:ext xmlns:c16="http://schemas.microsoft.com/office/drawing/2014/chart" uri="{C3380CC4-5D6E-409C-BE32-E72D297353CC}">
              <c16:uniqueId val="{00000000-D738-48DE-92F0-1604702D3E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D738-48DE-92F0-1604702D3E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20.69</c:v>
                </c:pt>
                <c:pt idx="1">
                  <c:v>20.49</c:v>
                </c:pt>
                <c:pt idx="2">
                  <c:v>20.56</c:v>
                </c:pt>
                <c:pt idx="3">
                  <c:v>20.260000000000002</c:v>
                </c:pt>
                <c:pt idx="4">
                  <c:v>20.02</c:v>
                </c:pt>
              </c:numCache>
            </c:numRef>
          </c:val>
          <c:extLst>
            <c:ext xmlns:c16="http://schemas.microsoft.com/office/drawing/2014/chart" uri="{C3380CC4-5D6E-409C-BE32-E72D297353CC}">
              <c16:uniqueId val="{00000000-57E0-4D50-B549-BEF6AAB6C6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7E0-4D50-B549-BEF6AAB6C6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8E-4EEC-B93D-6B0268010F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D8E-4EEC-B93D-6B0268010F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1044.27</c:v>
                </c:pt>
                <c:pt idx="1">
                  <c:v>1099.57</c:v>
                </c:pt>
                <c:pt idx="2">
                  <c:v>1185.5</c:v>
                </c:pt>
                <c:pt idx="3">
                  <c:v>1232.56</c:v>
                </c:pt>
                <c:pt idx="4">
                  <c:v>1292.43</c:v>
                </c:pt>
              </c:numCache>
            </c:numRef>
          </c:val>
          <c:extLst>
            <c:ext xmlns:c16="http://schemas.microsoft.com/office/drawing/2014/chart" uri="{C3380CC4-5D6E-409C-BE32-E72D297353CC}">
              <c16:uniqueId val="{00000000-2BFD-42C4-AEFD-F87BC32AD4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BFD-42C4-AEFD-F87BC32AD4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177.09</c:v>
                </c:pt>
                <c:pt idx="1">
                  <c:v>160.11000000000001</c:v>
                </c:pt>
                <c:pt idx="2">
                  <c:v>167.85</c:v>
                </c:pt>
                <c:pt idx="3">
                  <c:v>149.61000000000001</c:v>
                </c:pt>
                <c:pt idx="4">
                  <c:v>172.76</c:v>
                </c:pt>
              </c:numCache>
            </c:numRef>
          </c:val>
          <c:extLst>
            <c:ext xmlns:c16="http://schemas.microsoft.com/office/drawing/2014/chart" uri="{C3380CC4-5D6E-409C-BE32-E72D297353CC}">
              <c16:uniqueId val="{00000000-A2B4-4F05-9FC4-41E7B22CC0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2B4-4F05-9FC4-41E7B22CC0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107.62</c:v>
                </c:pt>
                <c:pt idx="1">
                  <c:v>103.95</c:v>
                </c:pt>
                <c:pt idx="2">
                  <c:v>98.33</c:v>
                </c:pt>
                <c:pt idx="3">
                  <c:v>103.49</c:v>
                </c:pt>
                <c:pt idx="4">
                  <c:v>87.1</c:v>
                </c:pt>
              </c:numCache>
            </c:numRef>
          </c:val>
          <c:extLst>
            <c:ext xmlns:c16="http://schemas.microsoft.com/office/drawing/2014/chart" uri="{C3380CC4-5D6E-409C-BE32-E72D297353CC}">
              <c16:uniqueId val="{00000000-9698-4AED-BE3F-B484DF9322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698-4AED-BE3F-B484DF9322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128.13</c:v>
                </c:pt>
                <c:pt idx="1">
                  <c:v>133.87</c:v>
                </c:pt>
                <c:pt idx="2">
                  <c:v>129.19</c:v>
                </c:pt>
                <c:pt idx="3">
                  <c:v>134.28</c:v>
                </c:pt>
                <c:pt idx="4">
                  <c:v>142.91999999999999</c:v>
                </c:pt>
              </c:numCache>
            </c:numRef>
          </c:val>
          <c:extLst>
            <c:ext xmlns:c16="http://schemas.microsoft.com/office/drawing/2014/chart" uri="{C3380CC4-5D6E-409C-BE32-E72D297353CC}">
              <c16:uniqueId val="{00000000-EAE4-4385-8CF8-C06E24BADD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AE4-4385-8CF8-C06E24BADD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日置市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46992</v>
      </c>
      <c r="AM8" s="45"/>
      <c r="AN8" s="45"/>
      <c r="AO8" s="45"/>
      <c r="AP8" s="45"/>
      <c r="AQ8" s="45"/>
      <c r="AR8" s="45"/>
      <c r="AS8" s="45"/>
      <c r="AT8" s="46">
        <f>データ!$S$6</f>
        <v>253.01</v>
      </c>
      <c r="AU8" s="47"/>
      <c r="AV8" s="47"/>
      <c r="AW8" s="47"/>
      <c r="AX8" s="47"/>
      <c r="AY8" s="47"/>
      <c r="AZ8" s="47"/>
      <c r="BA8" s="47"/>
      <c r="BB8" s="48">
        <f>データ!$T$6</f>
        <v>185.73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89.22</v>
      </c>
      <c r="J10" s="47"/>
      <c r="K10" s="47"/>
      <c r="L10" s="47"/>
      <c r="M10" s="47"/>
      <c r="N10" s="47"/>
      <c r="O10" s="81"/>
      <c r="P10" s="48">
        <f>データ!$P$6</f>
        <v>96.06</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44748</v>
      </c>
      <c r="AM10" s="45"/>
      <c r="AN10" s="45"/>
      <c r="AO10" s="45"/>
      <c r="AP10" s="45"/>
      <c r="AQ10" s="45"/>
      <c r="AR10" s="45"/>
      <c r="AS10" s="45"/>
      <c r="AT10" s="46">
        <f>データ!$V$6</f>
        <v>117.01</v>
      </c>
      <c r="AU10" s="47"/>
      <c r="AV10" s="47"/>
      <c r="AW10" s="47"/>
      <c r="AX10" s="47"/>
      <c r="AY10" s="47"/>
      <c r="AZ10" s="47"/>
      <c r="BA10" s="47"/>
      <c r="BB10" s="48">
        <f>データ!$W$6</f>
        <v>382.43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rXHub809bmtzbmEvWX9fN4yelleZ4xT6v1wyLEM7lK2YVoTQodff3+arB03K/zSpjhQ5wwLB5AeTEOJ5R9C5Q==" saltValue="6qKEiMOw5l4hTUXZL7uM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462161</v>
      </c>
      <c r="D6" s="20">
        <f t="shared" si="3"/>
        <v>46</v>
      </c>
      <c r="E6" s="20">
        <f t="shared" si="3"/>
        <v>1</v>
      </c>
      <c r="F6" s="20">
        <f t="shared" si="3"/>
        <v>0</v>
      </c>
      <c r="G6" s="20">
        <f t="shared" si="3"/>
        <v>1</v>
      </c>
      <c r="H6" s="20" t="str">
        <f t="shared" si="3"/>
        <v>鹿児島県　日置市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89.22</v>
      </c>
      <c r="P6" s="21">
        <f t="shared" si="3"/>
        <v>96.06</v>
      </c>
      <c r="Q6" s="21">
        <f t="shared" si="3"/>
        <v>2750</v>
      </c>
      <c r="R6" s="21">
        <f t="shared" si="3"/>
        <v>46992</v>
      </c>
      <c r="S6" s="21">
        <f t="shared" si="3"/>
        <v>253.01</v>
      </c>
      <c r="T6" s="21">
        <f t="shared" si="3"/>
        <v>185.73</v>
      </c>
      <c r="U6" s="21">
        <f t="shared" si="3"/>
        <v>44748</v>
      </c>
      <c r="V6" s="21">
        <f t="shared" si="3"/>
        <v>117.01</v>
      </c>
      <c r="W6" s="21">
        <f t="shared" si="3"/>
        <v>382.43</v>
      </c>
      <c r="X6" s="22">
        <f>IF(X7="",NA(),X7)</f>
        <v>109.77</v>
      </c>
      <c r="Y6" s="22">
        <f t="shared" ref="Y6:AG6" si="4">IF(Y7="",NA(),Y7)</f>
        <v>106.23</v>
      </c>
      <c r="Z6" s="22">
        <f t="shared" si="4"/>
        <v>110.14</v>
      </c>
      <c r="AA6" s="22">
        <f t="shared" si="4"/>
        <v>112.72</v>
      </c>
      <c r="AB6" s="22">
        <f t="shared" si="4"/>
        <v>113.99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1044.27</v>
      </c>
      <c r="AU6" s="22">
        <f t="shared" ref="AU6:BC6" si="6">IF(AU7="",NA(),AU7)</f>
        <v>1099.57</v>
      </c>
      <c r="AV6" s="22">
        <f t="shared" si="6"/>
        <v>1185.5</v>
      </c>
      <c r="AW6" s="22">
        <f t="shared" si="6"/>
        <v>1232.56</v>
      </c>
      <c r="AX6" s="22">
        <f t="shared" si="6"/>
        <v>1292.43</v>
      </c>
      <c r="AY6" s="22">
        <f t="shared" si="6"/>
        <v>366.03</v>
      </c>
      <c r="AZ6" s="22">
        <f t="shared" si="6"/>
        <v>365.18</v>
      </c>
      <c r="BA6" s="22">
        <f t="shared" si="6"/>
        <v>327.77</v>
      </c>
      <c r="BB6" s="22">
        <f t="shared" si="6"/>
        <v>338.02</v>
      </c>
      <c r="BC6" s="22">
        <f t="shared" si="6"/>
        <v>345.94</v>
      </c>
      <c r="BD6" s="21" t="str">
        <f>IF(BD7="","",IF(BD7="-","【-】","【"&amp;SUBSTITUTE(TEXT(BD7,"#,##0.00"),"-","△")&amp;"】"))</f>
        <v>【252.29】</v>
      </c>
      <c r="BE6" s="22">
        <f>IF(BE7="",NA(),BE7)</f>
        <v>177.09</v>
      </c>
      <c r="BF6" s="22">
        <f t="shared" ref="BF6:BN6" si="7">IF(BF7="",NA(),BF7)</f>
        <v>160.11000000000001</v>
      </c>
      <c r="BG6" s="22">
        <f t="shared" si="7"/>
        <v>167.85</v>
      </c>
      <c r="BH6" s="22">
        <f t="shared" si="7"/>
        <v>149.61000000000001</v>
      </c>
      <c r="BI6" s="22">
        <f t="shared" si="7"/>
        <v>172.76</v>
      </c>
      <c r="BJ6" s="22">
        <f t="shared" si="7"/>
        <v>370.12</v>
      </c>
      <c r="BK6" s="22">
        <f t="shared" si="7"/>
        <v>371.65</v>
      </c>
      <c r="BL6" s="22">
        <f t="shared" si="7"/>
        <v>397.1</v>
      </c>
      <c r="BM6" s="22">
        <f t="shared" si="7"/>
        <v>379.91</v>
      </c>
      <c r="BN6" s="22">
        <f t="shared" si="7"/>
        <v>386.61</v>
      </c>
      <c r="BO6" s="21" t="str">
        <f>IF(BO7="","",IF(BO7="-","【-】","【"&amp;SUBSTITUTE(TEXT(BO7,"#,##0.00"),"-","△")&amp;"】"))</f>
        <v>【268.07】</v>
      </c>
      <c r="BP6" s="22">
        <f>IF(BP7="",NA(),BP7)</f>
        <v>107.62</v>
      </c>
      <c r="BQ6" s="22">
        <f t="shared" ref="BQ6:BY6" si="8">IF(BQ7="",NA(),BQ7)</f>
        <v>103.95</v>
      </c>
      <c r="BR6" s="22">
        <f t="shared" si="8"/>
        <v>98.33</v>
      </c>
      <c r="BS6" s="22">
        <f t="shared" si="8"/>
        <v>103.49</v>
      </c>
      <c r="BT6" s="22">
        <f t="shared" si="8"/>
        <v>87.1</v>
      </c>
      <c r="BU6" s="22">
        <f t="shared" si="8"/>
        <v>100.42</v>
      </c>
      <c r="BV6" s="22">
        <f t="shared" si="8"/>
        <v>98.77</v>
      </c>
      <c r="BW6" s="22">
        <f t="shared" si="8"/>
        <v>95.79</v>
      </c>
      <c r="BX6" s="22">
        <f t="shared" si="8"/>
        <v>98.3</v>
      </c>
      <c r="BY6" s="22">
        <f t="shared" si="8"/>
        <v>93.82</v>
      </c>
      <c r="BZ6" s="21" t="str">
        <f>IF(BZ7="","",IF(BZ7="-","【-】","【"&amp;SUBSTITUTE(TEXT(BZ7,"#,##0.00"),"-","△")&amp;"】"))</f>
        <v>【97.47】</v>
      </c>
      <c r="CA6" s="22">
        <f>IF(CA7="",NA(),CA7)</f>
        <v>128.13</v>
      </c>
      <c r="CB6" s="22">
        <f t="shared" ref="CB6:CJ6" si="9">IF(CB7="",NA(),CB7)</f>
        <v>133.87</v>
      </c>
      <c r="CC6" s="22">
        <f t="shared" si="9"/>
        <v>129.19</v>
      </c>
      <c r="CD6" s="22">
        <f t="shared" si="9"/>
        <v>134.28</v>
      </c>
      <c r="CE6" s="22">
        <f t="shared" si="9"/>
        <v>142.91999999999999</v>
      </c>
      <c r="CF6" s="22">
        <f t="shared" si="9"/>
        <v>171.67</v>
      </c>
      <c r="CG6" s="22">
        <f t="shared" si="9"/>
        <v>173.67</v>
      </c>
      <c r="CH6" s="22">
        <f t="shared" si="9"/>
        <v>171.13</v>
      </c>
      <c r="CI6" s="22">
        <f t="shared" si="9"/>
        <v>173.7</v>
      </c>
      <c r="CJ6" s="22">
        <f t="shared" si="9"/>
        <v>178.94</v>
      </c>
      <c r="CK6" s="21" t="str">
        <f>IF(CK7="","",IF(CK7="-","【-】","【"&amp;SUBSTITUTE(TEXT(CK7,"#,##0.00"),"-","△")&amp;"】"))</f>
        <v>【174.75】</v>
      </c>
      <c r="CL6" s="22">
        <f>IF(CL7="",NA(),CL7)</f>
        <v>65.39</v>
      </c>
      <c r="CM6" s="22">
        <f t="shared" ref="CM6:CU6" si="10">IF(CM7="",NA(),CM7)</f>
        <v>66.44</v>
      </c>
      <c r="CN6" s="22">
        <f t="shared" si="10"/>
        <v>68.52</v>
      </c>
      <c r="CO6" s="22">
        <f t="shared" si="10"/>
        <v>71.319999999999993</v>
      </c>
      <c r="CP6" s="22">
        <f t="shared" si="10"/>
        <v>71.14</v>
      </c>
      <c r="CQ6" s="22">
        <f t="shared" si="10"/>
        <v>59.74</v>
      </c>
      <c r="CR6" s="22">
        <f t="shared" si="10"/>
        <v>59.67</v>
      </c>
      <c r="CS6" s="22">
        <f t="shared" si="10"/>
        <v>60.12</v>
      </c>
      <c r="CT6" s="22">
        <f t="shared" si="10"/>
        <v>60.34</v>
      </c>
      <c r="CU6" s="22">
        <f t="shared" si="10"/>
        <v>59.54</v>
      </c>
      <c r="CV6" s="21" t="str">
        <f>IF(CV7="","",IF(CV7="-","【-】","【"&amp;SUBSTITUTE(TEXT(CV7,"#,##0.00"),"-","△")&amp;"】"))</f>
        <v>【59.97】</v>
      </c>
      <c r="CW6" s="22">
        <f>IF(CW7="",NA(),CW7)</f>
        <v>81.78</v>
      </c>
      <c r="CX6" s="22">
        <f t="shared" ref="CX6:DF6" si="11">IF(CX7="",NA(),CX7)</f>
        <v>79.819999999999993</v>
      </c>
      <c r="CY6" s="22">
        <f t="shared" si="11"/>
        <v>78.489999999999995</v>
      </c>
      <c r="CZ6" s="22">
        <f t="shared" si="11"/>
        <v>74.19</v>
      </c>
      <c r="DA6" s="22">
        <f t="shared" si="11"/>
        <v>74.069999999999993</v>
      </c>
      <c r="DB6" s="22">
        <f t="shared" si="11"/>
        <v>84.8</v>
      </c>
      <c r="DC6" s="22">
        <f t="shared" si="11"/>
        <v>84.6</v>
      </c>
      <c r="DD6" s="22">
        <f t="shared" si="11"/>
        <v>84.24</v>
      </c>
      <c r="DE6" s="22">
        <f t="shared" si="11"/>
        <v>84.19</v>
      </c>
      <c r="DF6" s="22">
        <f t="shared" si="11"/>
        <v>83.93</v>
      </c>
      <c r="DG6" s="21" t="str">
        <f>IF(DG7="","",IF(DG7="-","【-】","【"&amp;SUBSTITUTE(TEXT(DG7,"#,##0.00"),"-","△")&amp;"】"))</f>
        <v>【89.76】</v>
      </c>
      <c r="DH6" s="22">
        <f>IF(DH7="",NA(),DH7)</f>
        <v>48.25</v>
      </c>
      <c r="DI6" s="22">
        <f t="shared" ref="DI6:DQ6" si="12">IF(DI7="",NA(),DI7)</f>
        <v>49.73</v>
      </c>
      <c r="DJ6" s="22">
        <f t="shared" si="12"/>
        <v>50.39</v>
      </c>
      <c r="DK6" s="22">
        <f t="shared" si="12"/>
        <v>50.83</v>
      </c>
      <c r="DL6" s="22">
        <f t="shared" si="12"/>
        <v>51.74</v>
      </c>
      <c r="DM6" s="22">
        <f t="shared" si="12"/>
        <v>47.66</v>
      </c>
      <c r="DN6" s="22">
        <f t="shared" si="12"/>
        <v>48.17</v>
      </c>
      <c r="DO6" s="22">
        <f t="shared" si="12"/>
        <v>48.83</v>
      </c>
      <c r="DP6" s="22">
        <f t="shared" si="12"/>
        <v>49.96</v>
      </c>
      <c r="DQ6" s="22">
        <f t="shared" si="12"/>
        <v>50.82</v>
      </c>
      <c r="DR6" s="21" t="str">
        <f>IF(DR7="","",IF(DR7="-","【-】","【"&amp;SUBSTITUTE(TEXT(DR7,"#,##0.00"),"-","△")&amp;"】"))</f>
        <v>【51.51】</v>
      </c>
      <c r="DS6" s="22">
        <f>IF(DS7="",NA(),DS7)</f>
        <v>20.69</v>
      </c>
      <c r="DT6" s="22">
        <f t="shared" ref="DT6:EB6" si="13">IF(DT7="",NA(),DT7)</f>
        <v>20.49</v>
      </c>
      <c r="DU6" s="22">
        <f t="shared" si="13"/>
        <v>20.56</v>
      </c>
      <c r="DV6" s="22">
        <f t="shared" si="13"/>
        <v>20.260000000000002</v>
      </c>
      <c r="DW6" s="22">
        <f t="shared" si="13"/>
        <v>20.02</v>
      </c>
      <c r="DX6" s="22">
        <f t="shared" si="13"/>
        <v>15.1</v>
      </c>
      <c r="DY6" s="22">
        <f t="shared" si="13"/>
        <v>17.12</v>
      </c>
      <c r="DZ6" s="22">
        <f t="shared" si="13"/>
        <v>18.18</v>
      </c>
      <c r="EA6" s="22">
        <f t="shared" si="13"/>
        <v>19.32</v>
      </c>
      <c r="EB6" s="22">
        <f t="shared" si="13"/>
        <v>21.16</v>
      </c>
      <c r="EC6" s="21" t="str">
        <f>IF(EC7="","",IF(EC7="-","【-】","【"&amp;SUBSTITUTE(TEXT(EC7,"#,##0.00"),"-","△")&amp;"】"))</f>
        <v>【23.75】</v>
      </c>
      <c r="ED6" s="21">
        <f>IF(ED7="",NA(),ED7)</f>
        <v>0</v>
      </c>
      <c r="EE6" s="22">
        <f t="shared" ref="EE6:EM6" si="14">IF(EE7="",NA(),EE7)</f>
        <v>0.46</v>
      </c>
      <c r="EF6" s="22">
        <f t="shared" si="14"/>
        <v>0.84</v>
      </c>
      <c r="EG6" s="22">
        <f t="shared" si="14"/>
        <v>1.01</v>
      </c>
      <c r="EH6" s="22">
        <f t="shared" si="14"/>
        <v>0.53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462161</v>
      </c>
      <c r="D7" s="24">
        <v>46</v>
      </c>
      <c r="E7" s="24">
        <v>1</v>
      </c>
      <c r="F7" s="24">
        <v>0</v>
      </c>
      <c r="G7" s="24">
        <v>1</v>
      </c>
      <c r="H7" s="24" t="s">
        <v>93</v>
      </c>
      <c r="I7" s="24" t="s">
        <v>94</v>
      </c>
      <c r="J7" s="24" t="s">
        <v>95</v>
      </c>
      <c r="K7" s="24" t="s">
        <v>96</v>
      </c>
      <c r="L7" s="24" t="s">
        <v>97</v>
      </c>
      <c r="M7" s="24" t="s">
        <v>98</v>
      </c>
      <c r="N7" s="25" t="s">
        <v>99</v>
      </c>
      <c r="O7" s="25">
        <v>89.22</v>
      </c>
      <c r="P7" s="25">
        <v>96.06</v>
      </c>
      <c r="Q7" s="25">
        <v>2750</v>
      </c>
      <c r="R7" s="25">
        <v>46992</v>
      </c>
      <c r="S7" s="25">
        <v>253.01</v>
      </c>
      <c r="T7" s="25">
        <v>185.73</v>
      </c>
      <c r="U7" s="25">
        <v>44748</v>
      </c>
      <c r="V7" s="25">
        <v>117.01</v>
      </c>
      <c r="W7" s="25">
        <v>382.43</v>
      </c>
      <c r="X7" s="25">
        <v>109.77</v>
      </c>
      <c r="Y7" s="25">
        <v>106.23</v>
      </c>
      <c r="Z7" s="25">
        <v>110.14</v>
      </c>
      <c r="AA7" s="25">
        <v>112.72</v>
      </c>
      <c r="AB7" s="25">
        <v>113.99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1044.27</v>
      </c>
      <c r="AU7" s="25">
        <v>1099.57</v>
      </c>
      <c r="AV7" s="25">
        <v>1185.5</v>
      </c>
      <c r="AW7" s="25">
        <v>1232.56</v>
      </c>
      <c r="AX7" s="25">
        <v>1292.43</v>
      </c>
      <c r="AY7" s="25">
        <v>366.03</v>
      </c>
      <c r="AZ7" s="25">
        <v>365.18</v>
      </c>
      <c r="BA7" s="25">
        <v>327.77</v>
      </c>
      <c r="BB7" s="25">
        <v>338.02</v>
      </c>
      <c r="BC7" s="25">
        <v>345.94</v>
      </c>
      <c r="BD7" s="25">
        <v>252.29</v>
      </c>
      <c r="BE7" s="25">
        <v>177.09</v>
      </c>
      <c r="BF7" s="25">
        <v>160.11000000000001</v>
      </c>
      <c r="BG7" s="25">
        <v>167.85</v>
      </c>
      <c r="BH7" s="25">
        <v>149.61000000000001</v>
      </c>
      <c r="BI7" s="25">
        <v>172.76</v>
      </c>
      <c r="BJ7" s="25">
        <v>370.12</v>
      </c>
      <c r="BK7" s="25">
        <v>371.65</v>
      </c>
      <c r="BL7" s="25">
        <v>397.1</v>
      </c>
      <c r="BM7" s="25">
        <v>379.91</v>
      </c>
      <c r="BN7" s="25">
        <v>386.61</v>
      </c>
      <c r="BO7" s="25">
        <v>268.07</v>
      </c>
      <c r="BP7" s="25">
        <v>107.62</v>
      </c>
      <c r="BQ7" s="25">
        <v>103.95</v>
      </c>
      <c r="BR7" s="25">
        <v>98.33</v>
      </c>
      <c r="BS7" s="25">
        <v>103.49</v>
      </c>
      <c r="BT7" s="25">
        <v>87.1</v>
      </c>
      <c r="BU7" s="25">
        <v>100.42</v>
      </c>
      <c r="BV7" s="25">
        <v>98.77</v>
      </c>
      <c r="BW7" s="25">
        <v>95.79</v>
      </c>
      <c r="BX7" s="25">
        <v>98.3</v>
      </c>
      <c r="BY7" s="25">
        <v>93.82</v>
      </c>
      <c r="BZ7" s="25">
        <v>97.47</v>
      </c>
      <c r="CA7" s="25">
        <v>128.13</v>
      </c>
      <c r="CB7" s="25">
        <v>133.87</v>
      </c>
      <c r="CC7" s="25">
        <v>129.19</v>
      </c>
      <c r="CD7" s="25">
        <v>134.28</v>
      </c>
      <c r="CE7" s="25">
        <v>142.91999999999999</v>
      </c>
      <c r="CF7" s="25">
        <v>171.67</v>
      </c>
      <c r="CG7" s="25">
        <v>173.67</v>
      </c>
      <c r="CH7" s="25">
        <v>171.13</v>
      </c>
      <c r="CI7" s="25">
        <v>173.7</v>
      </c>
      <c r="CJ7" s="25">
        <v>178.94</v>
      </c>
      <c r="CK7" s="25">
        <v>174.75</v>
      </c>
      <c r="CL7" s="25">
        <v>65.39</v>
      </c>
      <c r="CM7" s="25">
        <v>66.44</v>
      </c>
      <c r="CN7" s="25">
        <v>68.52</v>
      </c>
      <c r="CO7" s="25">
        <v>71.319999999999993</v>
      </c>
      <c r="CP7" s="25">
        <v>71.14</v>
      </c>
      <c r="CQ7" s="25">
        <v>59.74</v>
      </c>
      <c r="CR7" s="25">
        <v>59.67</v>
      </c>
      <c r="CS7" s="25">
        <v>60.12</v>
      </c>
      <c r="CT7" s="25">
        <v>60.34</v>
      </c>
      <c r="CU7" s="25">
        <v>59.54</v>
      </c>
      <c r="CV7" s="25">
        <v>59.97</v>
      </c>
      <c r="CW7" s="25">
        <v>81.78</v>
      </c>
      <c r="CX7" s="25">
        <v>79.819999999999993</v>
      </c>
      <c r="CY7" s="25">
        <v>78.489999999999995</v>
      </c>
      <c r="CZ7" s="25">
        <v>74.19</v>
      </c>
      <c r="DA7" s="25">
        <v>74.069999999999993</v>
      </c>
      <c r="DB7" s="25">
        <v>84.8</v>
      </c>
      <c r="DC7" s="25">
        <v>84.6</v>
      </c>
      <c r="DD7" s="25">
        <v>84.24</v>
      </c>
      <c r="DE7" s="25">
        <v>84.19</v>
      </c>
      <c r="DF7" s="25">
        <v>83.93</v>
      </c>
      <c r="DG7" s="25">
        <v>89.76</v>
      </c>
      <c r="DH7" s="25">
        <v>48.25</v>
      </c>
      <c r="DI7" s="25">
        <v>49.73</v>
      </c>
      <c r="DJ7" s="25">
        <v>50.39</v>
      </c>
      <c r="DK7" s="25">
        <v>50.83</v>
      </c>
      <c r="DL7" s="25">
        <v>51.74</v>
      </c>
      <c r="DM7" s="25">
        <v>47.66</v>
      </c>
      <c r="DN7" s="25">
        <v>48.17</v>
      </c>
      <c r="DO7" s="25">
        <v>48.83</v>
      </c>
      <c r="DP7" s="25">
        <v>49.96</v>
      </c>
      <c r="DQ7" s="25">
        <v>50.82</v>
      </c>
      <c r="DR7" s="25">
        <v>51.51</v>
      </c>
      <c r="DS7" s="25">
        <v>20.69</v>
      </c>
      <c r="DT7" s="25">
        <v>20.49</v>
      </c>
      <c r="DU7" s="25">
        <v>20.56</v>
      </c>
      <c r="DV7" s="25">
        <v>20.260000000000002</v>
      </c>
      <c r="DW7" s="25">
        <v>20.02</v>
      </c>
      <c r="DX7" s="25">
        <v>15.1</v>
      </c>
      <c r="DY7" s="25">
        <v>17.12</v>
      </c>
      <c r="DZ7" s="25">
        <v>18.18</v>
      </c>
      <c r="EA7" s="25">
        <v>19.32</v>
      </c>
      <c r="EB7" s="25">
        <v>21.16</v>
      </c>
      <c r="EC7" s="25">
        <v>23.75</v>
      </c>
      <c r="ED7" s="25">
        <v>0</v>
      </c>
      <c r="EE7" s="25">
        <v>0.46</v>
      </c>
      <c r="EF7" s="25">
        <v>0.84</v>
      </c>
      <c r="EG7" s="25">
        <v>1.01</v>
      </c>
      <c r="EH7" s="25">
        <v>0.53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2024-01-22T06:35:32Z</cp:lastPrinted>
  <dcterms:created xsi:type="dcterms:W3CDTF">2023-12-05T01:02:46Z</dcterms:created>
  <dcterms:modified xsi:type="dcterms:W3CDTF">2024-02-19T07:46:58Z</dcterms:modified>
  <cp:category/>
</cp:coreProperties>
</file>