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9　薩摩川内市◎\03_薩摩川内市から\"/>
    </mc:Choice>
  </mc:AlternateContent>
  <workbookProtection workbookAlgorithmName="SHA-512" workbookHashValue="F9hipDSuXFfQFDciR/NaAuWYqZWDSxFQDLoZn+6Z8PsGySTZoTwEPky5NzARzAPh3Ktb3JxV7rajVnb15ADnQA==" workbookSaltValue="FkSIov9XEPK5TaxWKQ781A==" workbookSpinCount="100000" lockStructure="1"/>
  <bookViews>
    <workbookView xWindow="0" yWindow="0" windowWidth="28800" windowHeight="124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<sst xmlns="http://schemas.openxmlformats.org/spreadsheetml/2006/main" count="275" uniqueCount="117">
  <si>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</si>
  <si>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</si>
  <si>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</si>
  <si>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</si>
  <si>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</si>
  <si>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</si>
  <si>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</si>
  <si>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</si>
  <si>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</si>
  <si>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</si>
  <si>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</si>
  <si>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</si>
  <si>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</si>
  <si>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</si>
  <si>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</si>
  <si>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</si>
  <si>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</si>
  <si>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</si>
  <si>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</si>
  <si>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</si>
  <si>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</si>
  <si>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</si>
  <si>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</si>
  <si>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</si>
  <si>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</si>
  <si>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</si>
  <si>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</si>
  <si>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</si>
  <si>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</si>
  <si>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</si>
  <si>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</si>
  <si>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</si>
  <si>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</si>
  <si>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</si>
  <si>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</si>
  <si>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</si>
  <si>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</si>
  <si>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</si>
  <si>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</si>
  <si>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</si>
  <si>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</si>
  <si>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</si>
  <si>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</si>
  <si>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</si>
  <si>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</si>
  <si>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</si>
  <si>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</si>
  <si>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</si>
  <si>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</si>
  <si>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</si>
  <si>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</si>
  <si>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</si>
  <si>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</si>
  <si>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</si>
  <si>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</si>
  <si>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</si>
  <si>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</si>
  <si>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</si>
  <si>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</si>
  <si>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</si>
  <si>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</si>
  <si>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</si>
  <si>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</si>
  <si>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</si>
  <si>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</si>
  <si>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</si>
  <si>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</si>
  <si>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</si>
  <si>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</si>
  <si>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</si>
  <si>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</si>
  <si>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</si>
  <si>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</si>
  <si>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</si>
  <si>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</si>
  <si>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</si>
  <si>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</si>
  <si>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</si>
  <si>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</si>
  <si>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</si>
  <si>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</si>
  <si>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</si>
  <si>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</si>
  <si>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</si>
  <si>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</si>
  <si>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</si>
  <si>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</si>
  <si>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</si>
  <si>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</si>
  <si>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</si>
  <si>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</si>
  <si>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</si>
  <si>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</si>
  <si>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</si>
  <si>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</si>
  <si>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</si>
  <si>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</si>
  <si>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</si>
  <si>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</si>
  <si>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</si>
  <si>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</si>
  <si>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</si>
  <si>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</si>
  <si>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</si>
  <si>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</si>
  <si>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</si>
  <si>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</si>
  <si>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</si>
  <si>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</si>
  <si>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</si>
  <si>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</si>
  <si>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</si>
  <si>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</si>
  <si>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</si>
  <si>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平成12年度に供用開始しているため、ストックマネジメント計画に基づき、施設の更新等を計画的に実施していく必要がある。
 公営企業会計に移行し、経営状況についてより明確に把握出来るようになったことから、使用料の収納率向上及び経費削減に取り組み、一般会計からの財政支援の抑制に努めるとともに、ストックマネジメント計画に基づき施設・設備及び管渠の計画的な更新及び整備を行い、計画的な事業運営と安定経営に取り組んでいく。</t>
    <phoneticPr fontId="4"/>
  </si>
  <si>
    <t>①有形固定資産減価償却率は、前年度より4.06ポイント増となった。全国平均や類似団体平均を下回っているが、令和2年度から公営企業会計に移行した際、固定資産評価額を経過年数分減じて評価し直したうえで減価償却をしたことが要因である。
 ②管渠老朽化率は、法定耐用年数を経過した管渠はないため、該当なし。
 今後、ストックマネジメント計画に基づき、定期的な点検を実施し腐食の発生した管渠は、管路補修の対応をしていく必要がある。</t>
    <phoneticPr fontId="4"/>
  </si>
  <si>
    <r>
      <t xml:space="preserve"> ①経常収支比率は、前年度より6.7ポイント増となった。全国平均や類似団体平均を上回っているが、使用料収入が少ないため一般会計からの補助金に依存し、経常利益を確保している。
 ②累積欠損金はない。
 ③流動比率は、100%を上回って</t>
    </r>
    <r>
      <rPr>
        <sz val="9"/>
        <rFont val="ＭＳ ゴシック"/>
        <family val="3"/>
        <charset val="128"/>
      </rPr>
      <t>おり</t>
    </r>
    <r>
      <rPr>
        <sz val="9"/>
        <color theme="1"/>
        <rFont val="ＭＳ ゴシック"/>
        <family val="3"/>
        <charset val="128"/>
      </rPr>
      <t>、前年度より271.15ポイント増となった。令和3年度は、工事代金の未払金が多く、流動</t>
    </r>
    <r>
      <rPr>
        <sz val="9"/>
        <rFont val="ＭＳ ゴシック"/>
        <family val="3"/>
        <charset val="128"/>
      </rPr>
      <t>負債</t>
    </r>
    <r>
      <rPr>
        <sz val="9"/>
        <color theme="1"/>
        <rFont val="ＭＳ ゴシック"/>
        <family val="3"/>
        <charset val="128"/>
      </rPr>
      <t>が多くなったため流動比率が低かった。令和4年度は、令和3年度と比べて未払金が少なく、一般会計繰入金が多かった。そのため現金も多くなり、結果として流動比率が増加した。全国平均や類似団体平均も上回っている。
 ④企業債残高対事業規模比率は、平成13年度より供用開始をしたが一般会計から繰入金を入れることにより、全国平均や類似団体平均と比較して大きく下回っている。
 ⑤経費回収率は、前年度より0.25ポイント増となった。全国平均や類似団体平均より下回っている。使用料収入で汚水処理費を賄えておらず一般会計補助金に依存している状況である。
 ⑥汚水処理原価は、前年度より9.14円増となった。全国平均や類似団体平均を上回っている。引き続き維持管理費の節減を図っていきたい。
 ⑦施設利用率は、前年度と同じ37.67%であっ</t>
    </r>
    <r>
      <rPr>
        <sz val="9"/>
        <rFont val="ＭＳ ゴシック"/>
        <family val="3"/>
        <charset val="128"/>
      </rPr>
      <t>た。全国平均と比較して約5ポイント下回っており、類似団体平均と比較して約3ポイント下回っている。利用率が低い状況である。
 ⑧水洗化率は、前年度より0.61ポイント増となった。離島であり住宅が集中している地区であることから、全国平均と比較して約9ポイント上回っており、類似団体平均と比較して約10ポイント上回っている。</t>
    </r>
    <r>
      <rPr>
        <sz val="9"/>
        <color theme="1"/>
        <rFont val="ＭＳ ゴシック"/>
        <family val="3"/>
        <charset val="128"/>
      </rPr>
      <t>今後も更なる接続推進に努めて水洗化率を上げていく必要がある。</t>
    </r>
    <rPh sb="22" eb="23">
      <t>ゾウ</t>
    </rPh>
    <rPh sb="161" eb="163">
      <t>フサイ</t>
    </rPh>
    <rPh sb="365" eb="366">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</si>
</sst>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100</c:v>
                </c:pt>
                <c:pt idx="3" formatCode="#,##0.00;&quot;△&quot;#,##0.00">
                  <c:v>0</c:v>
                </c:pt>
                <c:pt idx="4" formatCode="#,##0.00;&quot;△&quot;#,##0.00">
                  <c:v>0</c:v>
                </c:pt>
              </c:numCache>
            </c:numRef>
          </c:val>
          <c:extLst>
            <c:ext xmlns:c16="http://schemas.microsoft.com/office/drawing/2014/chart" uri="{C3380CC4-5D6E-409C-BE32-E72D297353CC}">
              <c16:uniqueId val="{00000000-5F8A-4D5B-A6B2-514BAF090D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0.08</c:v>
                </c:pt>
              </c:numCache>
            </c:numRef>
          </c:val>
          <c:smooth val="0"/>
          <c:extLst>
            <c:ext xmlns:c16="http://schemas.microsoft.com/office/drawing/2014/chart" uri="{C3380CC4-5D6E-409C-BE32-E72D297353CC}">
              <c16:uniqueId val="{00000001-5F8A-4D5B-A6B2-514BAF090D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123.43</c:v>
                </c:pt>
                <c:pt idx="3">
                  <c:v>112.51</c:v>
                </c:pt>
                <c:pt idx="4">
                  <c:v>119.21</c:v>
                </c:pt>
              </c:numCache>
            </c:numRef>
          </c:val>
          <c:extLst>
            <c:ext xmlns:c16="http://schemas.microsoft.com/office/drawing/2014/chart" uri="{C3380CC4-5D6E-409C-BE32-E72D297353CC}">
              <c16:uniqueId val="{00000000-D1C0-4FB9-9B8D-4D0A81F343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106.44</c:v>
                </c:pt>
              </c:numCache>
            </c:numRef>
          </c:val>
          <c:smooth val="0"/>
          <c:extLst>
            <c:ext xmlns:c16="http://schemas.microsoft.com/office/drawing/2014/chart" uri="{C3380CC4-5D6E-409C-BE32-E72D297353CC}">
              <c16:uniqueId val="{00000001-D1C0-4FB9-9B8D-4D0A81F343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4.28</c:v>
                </c:pt>
                <c:pt idx="3">
                  <c:v>8.32</c:v>
                </c:pt>
                <c:pt idx="4">
                  <c:v>12.38</c:v>
                </c:pt>
              </c:numCache>
            </c:numRef>
          </c:val>
          <c:extLst>
            <c:ext xmlns:c16="http://schemas.microsoft.com/office/drawing/2014/chart" uri="{C3380CC4-5D6E-409C-BE32-E72D297353CC}">
              <c16:uniqueId val="{00000000-2584-4516-990C-BC526C914B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24.8</c:v>
                </c:pt>
              </c:numCache>
            </c:numRef>
          </c:val>
          <c:smooth val="0"/>
          <c:extLst>
            <c:ext xmlns:c16="http://schemas.microsoft.com/office/drawing/2014/chart" uri="{C3380CC4-5D6E-409C-BE32-E72D297353CC}">
              <c16:uniqueId val="{00000001-2584-4516-990C-BC526C914B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88-4364-8054-750EFCE6397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0.02</c:v>
                </c:pt>
              </c:numCache>
            </c:numRef>
          </c:val>
          <c:smooth val="0"/>
          <c:extLst>
            <c:ext xmlns:c16="http://schemas.microsoft.com/office/drawing/2014/chart" uri="{C3380CC4-5D6E-409C-BE32-E72D297353CC}">
              <c16:uniqueId val="{00000001-A788-4364-8054-750EFCE6397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934-45B2-9E49-266E4D23F3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72.86</c:v>
                </c:pt>
              </c:numCache>
            </c:numRef>
          </c:val>
          <c:smooth val="0"/>
          <c:extLst>
            <c:ext xmlns:c16="http://schemas.microsoft.com/office/drawing/2014/chart" uri="{C3380CC4-5D6E-409C-BE32-E72D297353CC}">
              <c16:uniqueId val="{00000001-B934-45B2-9E49-266E4D23F3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174.82</c:v>
                </c:pt>
                <c:pt idx="3">
                  <c:v>111.37</c:v>
                </c:pt>
                <c:pt idx="4">
                  <c:v>382.52</c:v>
                </c:pt>
              </c:numCache>
            </c:numRef>
          </c:val>
          <c:extLst>
            <c:ext xmlns:c16="http://schemas.microsoft.com/office/drawing/2014/chart" uri="{C3380CC4-5D6E-409C-BE32-E72D297353CC}">
              <c16:uniqueId val="{00000000-B73C-4B02-BBC8-89B6762E1B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45.42</c:v>
                </c:pt>
              </c:numCache>
            </c:numRef>
          </c:val>
          <c:smooth val="0"/>
          <c:extLst>
            <c:ext xmlns:c16="http://schemas.microsoft.com/office/drawing/2014/chart" uri="{C3380CC4-5D6E-409C-BE32-E72D297353CC}">
              <c16:uniqueId val="{00000001-B73C-4B02-BBC8-89B6762E1B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E3D-45B4-81EC-EFAD497DE2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1195.47</c:v>
                </c:pt>
              </c:numCache>
            </c:numRef>
          </c:val>
          <c:smooth val="0"/>
          <c:extLst>
            <c:ext xmlns:c16="http://schemas.microsoft.com/office/drawing/2014/chart" uri="{C3380CC4-5D6E-409C-BE32-E72D297353CC}">
              <c16:uniqueId val="{00000001-5E3D-45B4-81EC-EFAD497DE2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51.05</c:v>
                </c:pt>
                <c:pt idx="3">
                  <c:v>42.78</c:v>
                </c:pt>
                <c:pt idx="4">
                  <c:v>43.03</c:v>
                </c:pt>
              </c:numCache>
            </c:numRef>
          </c:val>
          <c:extLst>
            <c:ext xmlns:c16="http://schemas.microsoft.com/office/drawing/2014/chart" uri="{C3380CC4-5D6E-409C-BE32-E72D297353CC}">
              <c16:uniqueId val="{00000000-FD25-4146-B254-F6FD80E73D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69.430000000000007</c:v>
                </c:pt>
              </c:numCache>
            </c:numRef>
          </c:val>
          <c:smooth val="0"/>
          <c:extLst>
            <c:ext xmlns:c16="http://schemas.microsoft.com/office/drawing/2014/chart" uri="{C3380CC4-5D6E-409C-BE32-E72D297353CC}">
              <c16:uniqueId val="{00000001-FD25-4146-B254-F6FD80E73D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321.02</c:v>
                </c:pt>
                <c:pt idx="3">
                  <c:v>379.37</c:v>
                </c:pt>
                <c:pt idx="4">
                  <c:v>388.51</c:v>
                </c:pt>
              </c:numCache>
            </c:numRef>
          </c:val>
          <c:extLst>
            <c:ext xmlns:c16="http://schemas.microsoft.com/office/drawing/2014/chart" uri="{C3380CC4-5D6E-409C-BE32-E72D297353CC}">
              <c16:uniqueId val="{00000000-8FE7-4F0E-90F6-2A4D102182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239.46</c:v>
                </c:pt>
              </c:numCache>
            </c:numRef>
          </c:val>
          <c:smooth val="0"/>
          <c:extLst>
            <c:ext xmlns:c16="http://schemas.microsoft.com/office/drawing/2014/chart" uri="{C3380CC4-5D6E-409C-BE32-E72D297353CC}">
              <c16:uniqueId val="{00000001-8FE7-4F0E-90F6-2A4D102182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37.67</c:v>
                </c:pt>
                <c:pt idx="3">
                  <c:v>37.67</c:v>
                </c:pt>
                <c:pt idx="4">
                  <c:v>37.67</c:v>
                </c:pt>
              </c:numCache>
            </c:numRef>
          </c:val>
          <c:extLst>
            <c:ext xmlns:c16="http://schemas.microsoft.com/office/drawing/2014/chart" uri="{C3380CC4-5D6E-409C-BE32-E72D297353CC}">
              <c16:uniqueId val="{00000000-D40C-4265-8939-786562359B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41.06</c:v>
                </c:pt>
              </c:numCache>
            </c:numRef>
          </c:val>
          <c:smooth val="0"/>
          <c:extLst>
            <c:ext xmlns:c16="http://schemas.microsoft.com/office/drawing/2014/chart" uri="{C3380CC4-5D6E-409C-BE32-E72D297353CC}">
              <c16:uniqueId val="{00000001-D40C-4265-8939-786562359B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93.36</c:v>
                </c:pt>
                <c:pt idx="3">
                  <c:v>93.98</c:v>
                </c:pt>
                <c:pt idx="4">
                  <c:v>94.59</c:v>
                </c:pt>
              </c:numCache>
            </c:numRef>
          </c:val>
          <c:extLst>
            <c:ext xmlns:c16="http://schemas.microsoft.com/office/drawing/2014/chart" uri="{C3380CC4-5D6E-409C-BE32-E72D297353CC}">
              <c16:uniqueId val="{00000000-CC3B-480A-8811-EC51CF9151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84.34</c:v>
                </c:pt>
              </c:numCache>
            </c:numRef>
          </c:val>
          <c:smooth val="0"/>
          <c:extLst>
            <c:ext xmlns:c16="http://schemas.microsoft.com/office/drawing/2014/chart" uri="{C3380CC4-5D6E-409C-BE32-E72D297353CC}">
              <c16:uniqueId val="{00000001-CC3B-480A-8811-EC51CF9151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鹿児島県　薩摩川内市</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D2</v>
      </c>
      <c r="X8" s="59"/>
      <c r="Y8" s="59"/>
      <c r="Z8" s="59"/>
      <c r="AA8" s="59"/>
      <c r="AB8" s="59"/>
      <c r="AC8" s="59"/>
      <c r="AD8" s="60" t="str">
        <f>データ!$M$6</f>
        <v>非設置</v>
      </c>
      <c r="AE8" s="60"/>
      <c r="AF8" s="60"/>
      <c r="AG8" s="60"/>
      <c r="AH8" s="60"/>
      <c r="AI8" s="60"/>
      <c r="AJ8" s="60"/>
      <c r="AK8" s="3"/>
      <c r="AL8" s="39">
        <f>データ!S6</f>
        <v>92248</v>
      </c>
      <c r="AM8" s="39"/>
      <c r="AN8" s="39"/>
      <c r="AO8" s="39"/>
      <c r="AP8" s="39"/>
      <c r="AQ8" s="39"/>
      <c r="AR8" s="39"/>
      <c r="AS8" s="39"/>
      <c r="AT8" s="40">
        <f>データ!T6</f>
        <v>682.92</v>
      </c>
      <c r="AU8" s="40"/>
      <c r="AV8" s="40"/>
      <c r="AW8" s="40"/>
      <c r="AX8" s="40"/>
      <c r="AY8" s="40"/>
      <c r="AZ8" s="40"/>
      <c r="BA8" s="40"/>
      <c r="BB8" s="40">
        <f>データ!U6</f>
        <v>135.08000000000001</v>
      </c>
      <c r="BC8" s="40"/>
      <c r="BD8" s="40"/>
      <c r="BE8" s="40"/>
      <c r="BF8" s="40"/>
      <c r="BG8" s="40"/>
      <c r="BH8" s="40"/>
      <c r="BI8" s="40"/>
      <c r="BJ8" s="3"/>
      <c r="BK8" s="3"/>
      <c r="BL8" s="55" t="s">
        <v>10</v>
      </c>
      <c r="BM8" s="56"/>
      <c r="BN8" s="57" t="s">
        <v>11</v>
      </c>
      <c r="BO8" s="57"/>
      <c r="BP8" s="57"/>
      <c r="BQ8" s="57"/>
      <c r="BR8" s="57"/>
      <c r="BS8" s="57"/>
      <c r="BT8" s="57"/>
      <c r="BU8" s="57"/>
      <c r="BV8" s="57"/>
      <c r="BW8" s="57"/>
      <c r="BX8" s="57"/>
      <c r="BY8" s="58"/>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46" t="s">
        <v>20</v>
      </c>
      <c r="BM9" s="47"/>
      <c r="BN9" s="48" t="s">
        <v>21</v>
      </c>
      <c r="BO9" s="48"/>
      <c r="BP9" s="48"/>
      <c r="BQ9" s="48"/>
      <c r="BR9" s="48"/>
      <c r="BS9" s="48"/>
      <c r="BT9" s="48"/>
      <c r="BU9" s="48"/>
      <c r="BV9" s="48"/>
      <c r="BW9" s="48"/>
      <c r="BX9" s="48"/>
      <c r="BY9" s="49"/>
    </row>
    <row r="10" spans="1:78" ht="18.75" customHeight="1" x14ac:dyDescent="0.15">
      <c r="A10" s="2"/>
      <c r="B10" s="40" t="str">
        <f>データ!N6</f>
        <v>-</v>
      </c>
      <c r="C10" s="40"/>
      <c r="D10" s="40"/>
      <c r="E10" s="40"/>
      <c r="F10" s="40"/>
      <c r="G10" s="40"/>
      <c r="H10" s="40"/>
      <c r="I10" s="40">
        <f>データ!O6</f>
        <v>58.32</v>
      </c>
      <c r="J10" s="40"/>
      <c r="K10" s="40"/>
      <c r="L10" s="40"/>
      <c r="M10" s="40"/>
      <c r="N10" s="40"/>
      <c r="O10" s="40"/>
      <c r="P10" s="40">
        <f>データ!P6</f>
        <v>0.44</v>
      </c>
      <c r="Q10" s="40"/>
      <c r="R10" s="40"/>
      <c r="S10" s="40"/>
      <c r="T10" s="40"/>
      <c r="U10" s="40"/>
      <c r="V10" s="40"/>
      <c r="W10" s="40">
        <f>データ!Q6</f>
        <v>92.27</v>
      </c>
      <c r="X10" s="40"/>
      <c r="Y10" s="40"/>
      <c r="Z10" s="40"/>
      <c r="AA10" s="40"/>
      <c r="AB10" s="40"/>
      <c r="AC10" s="40"/>
      <c r="AD10" s="39">
        <f>データ!R6</f>
        <v>3130</v>
      </c>
      <c r="AE10" s="39"/>
      <c r="AF10" s="39"/>
      <c r="AG10" s="39"/>
      <c r="AH10" s="39"/>
      <c r="AI10" s="39"/>
      <c r="AJ10" s="39"/>
      <c r="AK10" s="2"/>
      <c r="AL10" s="39">
        <f>データ!V6</f>
        <v>407</v>
      </c>
      <c r="AM10" s="39"/>
      <c r="AN10" s="39"/>
      <c r="AO10" s="39"/>
      <c r="AP10" s="39"/>
      <c r="AQ10" s="39"/>
      <c r="AR10" s="39"/>
      <c r="AS10" s="39"/>
      <c r="AT10" s="40">
        <f>データ!W6</f>
        <v>0.26</v>
      </c>
      <c r="AU10" s="40"/>
      <c r="AV10" s="40"/>
      <c r="AW10" s="40"/>
      <c r="AX10" s="40"/>
      <c r="AY10" s="40"/>
      <c r="AZ10" s="40"/>
      <c r="BA10" s="40"/>
      <c r="BB10" s="40">
        <f>データ!X6</f>
        <v>1565.38</v>
      </c>
      <c r="BC10" s="40"/>
      <c r="BD10" s="40"/>
      <c r="BE10" s="40"/>
      <c r="BF10" s="40"/>
      <c r="BG10" s="40"/>
      <c r="BH10" s="40"/>
      <c r="BI10" s="40"/>
      <c r="BJ10" s="2"/>
      <c r="BK10" s="2"/>
      <c r="BL10" s="41" t="s">
        <v>22</v>
      </c>
      <c r="BM10" s="42"/>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115</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114</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0xVmK85WX/kvprF4zRayCW8FRxtAESkm60nAZQcrJjIW4pSgca8YzY28uFeaQT6dZKBbUr0OALpHyt8IfO66kw==" saltValue="7o3e78l7lmaI7b2GbKyOe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7" t="s">
        <v>52</v>
      </c>
      <c r="I3" s="68"/>
      <c r="J3" s="68"/>
      <c r="K3" s="68"/>
      <c r="L3" s="68"/>
      <c r="M3" s="68"/>
      <c r="N3" s="68"/>
      <c r="O3" s="68"/>
      <c r="P3" s="68"/>
      <c r="Q3" s="68"/>
      <c r="R3" s="68"/>
      <c r="S3" s="68"/>
      <c r="T3" s="68"/>
      <c r="U3" s="68"/>
      <c r="V3" s="68"/>
      <c r="W3" s="68"/>
      <c r="X3" s="69"/>
      <c r="Y3" s="73" t="s">
        <v>53</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54</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8" x14ac:dyDescent="0.15">
      <c r="A4" s="14" t="s">
        <v>55</v>
      </c>
      <c r="B4" s="16"/>
      <c r="C4" s="16"/>
      <c r="D4" s="16"/>
      <c r="E4" s="16"/>
      <c r="F4" s="16"/>
      <c r="G4" s="16"/>
      <c r="H4" s="70"/>
      <c r="I4" s="71"/>
      <c r="J4" s="71"/>
      <c r="K4" s="71"/>
      <c r="L4" s="71"/>
      <c r="M4" s="71"/>
      <c r="N4" s="71"/>
      <c r="O4" s="71"/>
      <c r="P4" s="71"/>
      <c r="Q4" s="71"/>
      <c r="R4" s="71"/>
      <c r="S4" s="71"/>
      <c r="T4" s="71"/>
      <c r="U4" s="71"/>
      <c r="V4" s="71"/>
      <c r="W4" s="71"/>
      <c r="X4" s="72"/>
      <c r="Y4" s="66" t="s">
        <v>56</v>
      </c>
      <c r="Z4" s="66"/>
      <c r="AA4" s="66"/>
      <c r="AB4" s="66"/>
      <c r="AC4" s="66"/>
      <c r="AD4" s="66"/>
      <c r="AE4" s="66"/>
      <c r="AF4" s="66"/>
      <c r="AG4" s="66"/>
      <c r="AH4" s="66"/>
      <c r="AI4" s="66"/>
      <c r="AJ4" s="66" t="s">
        <v>57</v>
      </c>
      <c r="AK4" s="66"/>
      <c r="AL4" s="66"/>
      <c r="AM4" s="66"/>
      <c r="AN4" s="66"/>
      <c r="AO4" s="66"/>
      <c r="AP4" s="66"/>
      <c r="AQ4" s="66"/>
      <c r="AR4" s="66"/>
      <c r="AS4" s="66"/>
      <c r="AT4" s="66"/>
      <c r="AU4" s="66" t="s">
        <v>58</v>
      </c>
      <c r="AV4" s="66"/>
      <c r="AW4" s="66"/>
      <c r="AX4" s="66"/>
      <c r="AY4" s="66"/>
      <c r="AZ4" s="66"/>
      <c r="BA4" s="66"/>
      <c r="BB4" s="66"/>
      <c r="BC4" s="66"/>
      <c r="BD4" s="66"/>
      <c r="BE4" s="66"/>
      <c r="BF4" s="66" t="s">
        <v>59</v>
      </c>
      <c r="BG4" s="66"/>
      <c r="BH4" s="66"/>
      <c r="BI4" s="66"/>
      <c r="BJ4" s="66"/>
      <c r="BK4" s="66"/>
      <c r="BL4" s="66"/>
      <c r="BM4" s="66"/>
      <c r="BN4" s="66"/>
      <c r="BO4" s="66"/>
      <c r="BP4" s="66"/>
      <c r="BQ4" s="66" t="s">
        <v>60</v>
      </c>
      <c r="BR4" s="66"/>
      <c r="BS4" s="66"/>
      <c r="BT4" s="66"/>
      <c r="BU4" s="66"/>
      <c r="BV4" s="66"/>
      <c r="BW4" s="66"/>
      <c r="BX4" s="66"/>
      <c r="BY4" s="66"/>
      <c r="BZ4" s="66"/>
      <c r="CA4" s="66"/>
      <c r="CB4" s="66" t="s">
        <v>61</v>
      </c>
      <c r="CC4" s="66"/>
      <c r="CD4" s="66"/>
      <c r="CE4" s="66"/>
      <c r="CF4" s="66"/>
      <c r="CG4" s="66"/>
      <c r="CH4" s="66"/>
      <c r="CI4" s="66"/>
      <c r="CJ4" s="66"/>
      <c r="CK4" s="66"/>
      <c r="CL4" s="66"/>
      <c r="CM4" s="66" t="s">
        <v>62</v>
      </c>
      <c r="CN4" s="66"/>
      <c r="CO4" s="66"/>
      <c r="CP4" s="66"/>
      <c r="CQ4" s="66"/>
      <c r="CR4" s="66"/>
      <c r="CS4" s="66"/>
      <c r="CT4" s="66"/>
      <c r="CU4" s="66"/>
      <c r="CV4" s="66"/>
      <c r="CW4" s="66"/>
      <c r="CX4" s="66" t="s">
        <v>63</v>
      </c>
      <c r="CY4" s="66"/>
      <c r="CZ4" s="66"/>
      <c r="DA4" s="66"/>
      <c r="DB4" s="66"/>
      <c r="DC4" s="66"/>
      <c r="DD4" s="66"/>
      <c r="DE4" s="66"/>
      <c r="DF4" s="66"/>
      <c r="DG4" s="66"/>
      <c r="DH4" s="66"/>
      <c r="DI4" s="66" t="s">
        <v>64</v>
      </c>
      <c r="DJ4" s="66"/>
      <c r="DK4" s="66"/>
      <c r="DL4" s="66"/>
      <c r="DM4" s="66"/>
      <c r="DN4" s="66"/>
      <c r="DO4" s="66"/>
      <c r="DP4" s="66"/>
      <c r="DQ4" s="66"/>
      <c r="DR4" s="66"/>
      <c r="DS4" s="66"/>
      <c r="DT4" s="66" t="s">
        <v>65</v>
      </c>
      <c r="DU4" s="66"/>
      <c r="DV4" s="66"/>
      <c r="DW4" s="66"/>
      <c r="DX4" s="66"/>
      <c r="DY4" s="66"/>
      <c r="DZ4" s="66"/>
      <c r="EA4" s="66"/>
      <c r="EB4" s="66"/>
      <c r="EC4" s="66"/>
      <c r="ED4" s="66"/>
      <c r="EE4" s="66" t="s">
        <v>66</v>
      </c>
      <c r="EF4" s="66"/>
      <c r="EG4" s="66"/>
      <c r="EH4" s="66"/>
      <c r="EI4" s="66"/>
      <c r="EJ4" s="66"/>
      <c r="EK4" s="66"/>
      <c r="EL4" s="66"/>
      <c r="EM4" s="66"/>
      <c r="EN4" s="66"/>
      <c r="EO4" s="66"/>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462152</v>
      </c>
      <c r="D6" s="19">
        <f t="shared" si="3"/>
        <v>46</v>
      </c>
      <c r="E6" s="19">
        <f t="shared" si="3"/>
        <v>17</v>
      </c>
      <c r="F6" s="19">
        <f t="shared" si="3"/>
        <v>4</v>
      </c>
      <c r="G6" s="19">
        <f t="shared" si="3"/>
        <v>0</v>
      </c>
      <c r="H6" s="19" t="str">
        <f t="shared" si="3"/>
        <v>鹿児島県　薩摩川内市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58.32</v>
      </c>
      <c r="P6" s="20">
        <f t="shared" si="3"/>
        <v>0.44</v>
      </c>
      <c r="Q6" s="20">
        <f t="shared" si="3"/>
        <v>92.27</v>
      </c>
      <c r="R6" s="20">
        <f t="shared" si="3"/>
        <v>3130</v>
      </c>
      <c r="S6" s="20">
        <f t="shared" si="3"/>
        <v>92248</v>
      </c>
      <c r="T6" s="20">
        <f t="shared" si="3"/>
        <v>682.92</v>
      </c>
      <c r="U6" s="20">
        <f t="shared" si="3"/>
        <v>135.08000000000001</v>
      </c>
      <c r="V6" s="20">
        <f t="shared" si="3"/>
        <v>407</v>
      </c>
      <c r="W6" s="20">
        <f t="shared" si="3"/>
        <v>0.26</v>
      </c>
      <c r="X6" s="20">
        <f t="shared" si="3"/>
        <v>1565.38</v>
      </c>
      <c r="Y6" s="21" t="str">
        <f>IF(Y7="",NA(),Y7)</f>
        <v>-</v>
      </c>
      <c r="Z6" s="21" t="str">
        <f t="shared" ref="Z6:AH6" si="4">IF(Z7="",NA(),Z7)</f>
        <v>-</v>
      </c>
      <c r="AA6" s="21">
        <f t="shared" si="4"/>
        <v>123.43</v>
      </c>
      <c r="AB6" s="21">
        <f t="shared" si="4"/>
        <v>112.51</v>
      </c>
      <c r="AC6" s="21">
        <f t="shared" si="4"/>
        <v>119.21</v>
      </c>
      <c r="AD6" s="21" t="str">
        <f t="shared" si="4"/>
        <v>-</v>
      </c>
      <c r="AE6" s="21" t="str">
        <f t="shared" si="4"/>
        <v>-</v>
      </c>
      <c r="AF6" s="21">
        <f t="shared" si="4"/>
        <v>105.78</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72.86</v>
      </c>
      <c r="AT6" s="20" t="str">
        <f>IF(AT7="","",IF(AT7="-","【-】","【"&amp;SUBSTITUTE(TEXT(AT7,"#,##0.00"),"-","△")&amp;"】"))</f>
        <v>【65.93】</v>
      </c>
      <c r="AU6" s="21" t="str">
        <f>IF(AU7="",NA(),AU7)</f>
        <v>-</v>
      </c>
      <c r="AV6" s="21" t="str">
        <f t="shared" ref="AV6:BD6" si="6">IF(AV7="",NA(),AV7)</f>
        <v>-</v>
      </c>
      <c r="AW6" s="21">
        <f t="shared" si="6"/>
        <v>174.82</v>
      </c>
      <c r="AX6" s="21">
        <f t="shared" si="6"/>
        <v>111.37</v>
      </c>
      <c r="AY6" s="21">
        <f t="shared" si="6"/>
        <v>382.52</v>
      </c>
      <c r="AZ6" s="21" t="str">
        <f t="shared" si="6"/>
        <v>-</v>
      </c>
      <c r="BA6" s="21" t="str">
        <f t="shared" si="6"/>
        <v>-</v>
      </c>
      <c r="BB6" s="21">
        <f t="shared" si="6"/>
        <v>44.24</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1163.75</v>
      </c>
      <c r="BO6" s="21">
        <f t="shared" si="7"/>
        <v>1195.47</v>
      </c>
      <c r="BP6" s="20" t="str">
        <f>IF(BP7="","",IF(BP7="-","【-】","【"&amp;SUBSTITUTE(TEXT(BP7,"#,##0.00"),"-","△")&amp;"】"))</f>
        <v>【1,182.11】</v>
      </c>
      <c r="BQ6" s="21" t="str">
        <f>IF(BQ7="",NA(),BQ7)</f>
        <v>-</v>
      </c>
      <c r="BR6" s="21" t="str">
        <f t="shared" ref="BR6:BZ6" si="8">IF(BR7="",NA(),BR7)</f>
        <v>-</v>
      </c>
      <c r="BS6" s="21">
        <f t="shared" si="8"/>
        <v>51.05</v>
      </c>
      <c r="BT6" s="21">
        <f t="shared" si="8"/>
        <v>42.78</v>
      </c>
      <c r="BU6" s="21">
        <f t="shared" si="8"/>
        <v>43.03</v>
      </c>
      <c r="BV6" s="21" t="str">
        <f t="shared" si="8"/>
        <v>-</v>
      </c>
      <c r="BW6" s="21" t="str">
        <f t="shared" si="8"/>
        <v>-</v>
      </c>
      <c r="BX6" s="21">
        <f t="shared" si="8"/>
        <v>73.36</v>
      </c>
      <c r="BY6" s="21">
        <f t="shared" si="8"/>
        <v>72.599999999999994</v>
      </c>
      <c r="BZ6" s="21">
        <f t="shared" si="8"/>
        <v>69.430000000000007</v>
      </c>
      <c r="CA6" s="20" t="str">
        <f>IF(CA7="","",IF(CA7="-","【-】","【"&amp;SUBSTITUTE(TEXT(CA7,"#,##0.00"),"-","△")&amp;"】"))</f>
        <v>【73.78】</v>
      </c>
      <c r="CB6" s="21" t="str">
        <f>IF(CB7="",NA(),CB7)</f>
        <v>-</v>
      </c>
      <c r="CC6" s="21" t="str">
        <f t="shared" ref="CC6:CK6" si="9">IF(CC7="",NA(),CC7)</f>
        <v>-</v>
      </c>
      <c r="CD6" s="21">
        <f t="shared" si="9"/>
        <v>321.02</v>
      </c>
      <c r="CE6" s="21">
        <f t="shared" si="9"/>
        <v>379.37</v>
      </c>
      <c r="CF6" s="21">
        <f t="shared" si="9"/>
        <v>388.51</v>
      </c>
      <c r="CG6" s="21" t="str">
        <f t="shared" si="9"/>
        <v>-</v>
      </c>
      <c r="CH6" s="21" t="str">
        <f t="shared" si="9"/>
        <v>-</v>
      </c>
      <c r="CI6" s="21">
        <f t="shared" si="9"/>
        <v>224.88</v>
      </c>
      <c r="CJ6" s="21">
        <f t="shared" si="9"/>
        <v>228.64</v>
      </c>
      <c r="CK6" s="21">
        <f t="shared" si="9"/>
        <v>239.46</v>
      </c>
      <c r="CL6" s="20" t="str">
        <f>IF(CL7="","",IF(CL7="-","【-】","【"&amp;SUBSTITUTE(TEXT(CL7,"#,##0.00"),"-","△")&amp;"】"))</f>
        <v>【220.62】</v>
      </c>
      <c r="CM6" s="21" t="str">
        <f>IF(CM7="",NA(),CM7)</f>
        <v>-</v>
      </c>
      <c r="CN6" s="21" t="str">
        <f t="shared" ref="CN6:CV6" si="10">IF(CN7="",NA(),CN7)</f>
        <v>-</v>
      </c>
      <c r="CO6" s="21">
        <f t="shared" si="10"/>
        <v>37.67</v>
      </c>
      <c r="CP6" s="21">
        <f t="shared" si="10"/>
        <v>37.67</v>
      </c>
      <c r="CQ6" s="21">
        <f t="shared" si="10"/>
        <v>37.67</v>
      </c>
      <c r="CR6" s="21" t="str">
        <f t="shared" si="10"/>
        <v>-</v>
      </c>
      <c r="CS6" s="21" t="str">
        <f t="shared" si="10"/>
        <v>-</v>
      </c>
      <c r="CT6" s="21">
        <f t="shared" si="10"/>
        <v>42.4</v>
      </c>
      <c r="CU6" s="21">
        <f t="shared" si="10"/>
        <v>42.28</v>
      </c>
      <c r="CV6" s="21">
        <f t="shared" si="10"/>
        <v>41.06</v>
      </c>
      <c r="CW6" s="20" t="str">
        <f>IF(CW7="","",IF(CW7="-","【-】","【"&amp;SUBSTITUTE(TEXT(CW7,"#,##0.00"),"-","△")&amp;"】"))</f>
        <v>【42.22】</v>
      </c>
      <c r="CX6" s="21" t="str">
        <f>IF(CX7="",NA(),CX7)</f>
        <v>-</v>
      </c>
      <c r="CY6" s="21" t="str">
        <f t="shared" ref="CY6:DG6" si="11">IF(CY7="",NA(),CY7)</f>
        <v>-</v>
      </c>
      <c r="CZ6" s="21">
        <f t="shared" si="11"/>
        <v>93.36</v>
      </c>
      <c r="DA6" s="21">
        <f t="shared" si="11"/>
        <v>93.98</v>
      </c>
      <c r="DB6" s="21">
        <f t="shared" si="11"/>
        <v>94.59</v>
      </c>
      <c r="DC6" s="21" t="str">
        <f t="shared" si="11"/>
        <v>-</v>
      </c>
      <c r="DD6" s="21" t="str">
        <f t="shared" si="11"/>
        <v>-</v>
      </c>
      <c r="DE6" s="21">
        <f t="shared" si="11"/>
        <v>84.19</v>
      </c>
      <c r="DF6" s="21">
        <f t="shared" si="11"/>
        <v>84.34</v>
      </c>
      <c r="DG6" s="21">
        <f t="shared" si="11"/>
        <v>84.34</v>
      </c>
      <c r="DH6" s="20" t="str">
        <f>IF(DH7="","",IF(DH7="-","【-】","【"&amp;SUBSTITUTE(TEXT(DH7,"#,##0.00"),"-","△")&amp;"】"))</f>
        <v>【85.67】</v>
      </c>
      <c r="DI6" s="21" t="str">
        <f>IF(DI7="",NA(),DI7)</f>
        <v>-</v>
      </c>
      <c r="DJ6" s="21" t="str">
        <f t="shared" ref="DJ6:DR6" si="12">IF(DJ7="",NA(),DJ7)</f>
        <v>-</v>
      </c>
      <c r="DK6" s="21">
        <f t="shared" si="12"/>
        <v>4.28</v>
      </c>
      <c r="DL6" s="21">
        <f t="shared" si="12"/>
        <v>8.32</v>
      </c>
      <c r="DM6" s="21">
        <f t="shared" si="12"/>
        <v>12.38</v>
      </c>
      <c r="DN6" s="21" t="str">
        <f t="shared" si="12"/>
        <v>-</v>
      </c>
      <c r="DO6" s="21" t="str">
        <f t="shared" si="12"/>
        <v>-</v>
      </c>
      <c r="DP6" s="21">
        <f t="shared" si="12"/>
        <v>21.36</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0.02</v>
      </c>
      <c r="ED6" s="20" t="str">
        <f>IF(ED7="","",IF(ED7="-","【-】","【"&amp;SUBSTITUTE(TEXT(ED7,"#,##0.00"),"-","△")&amp;"】"))</f>
        <v>【0.03】</v>
      </c>
      <c r="EE6" s="21" t="str">
        <f>IF(EE7="",NA(),EE7)</f>
        <v>-</v>
      </c>
      <c r="EF6" s="21" t="str">
        <f t="shared" ref="EF6:EN6" si="14">IF(EF7="",NA(),EF7)</f>
        <v>-</v>
      </c>
      <c r="EG6" s="21">
        <f t="shared" si="14"/>
        <v>100</v>
      </c>
      <c r="EH6" s="20">
        <f t="shared" si="14"/>
        <v>0</v>
      </c>
      <c r="EI6" s="20">
        <f t="shared" si="14"/>
        <v>0</v>
      </c>
      <c r="EJ6" s="21" t="str">
        <f t="shared" si="14"/>
        <v>-</v>
      </c>
      <c r="EK6" s="21" t="str">
        <f t="shared" si="14"/>
        <v>-</v>
      </c>
      <c r="EL6" s="21">
        <f t="shared" si="14"/>
        <v>0.39</v>
      </c>
      <c r="EM6" s="21">
        <f t="shared" si="14"/>
        <v>0.1</v>
      </c>
      <c r="EN6" s="21">
        <f t="shared" si="14"/>
        <v>0.08</v>
      </c>
      <c r="EO6" s="20" t="str">
        <f>IF(EO7="","",IF(EO7="-","【-】","【"&amp;SUBSTITUTE(TEXT(EO7,"#,##0.00"),"-","△")&amp;"】"))</f>
        <v>【0.13】</v>
      </c>
    </row>
    <row r="7" spans="1:148" s="22" customFormat="1" x14ac:dyDescent="0.15">
      <c r="A7" s="14"/>
      <c r="B7" s="23">
        <v>2022</v>
      </c>
      <c r="C7" s="23">
        <v>462152</v>
      </c>
      <c r="D7" s="23">
        <v>46</v>
      </c>
      <c r="E7" s="23">
        <v>17</v>
      </c>
      <c r="F7" s="23">
        <v>4</v>
      </c>
      <c r="G7" s="23">
        <v>0</v>
      </c>
      <c r="H7" s="23" t="s">
        <v>96</v>
      </c>
      <c r="I7" s="23" t="s">
        <v>97</v>
      </c>
      <c r="J7" s="23" t="s">
        <v>98</v>
      </c>
      <c r="K7" s="23" t="s">
        <v>99</v>
      </c>
      <c r="L7" s="23" t="s">
        <v>100</v>
      </c>
      <c r="M7" s="23" t="s">
        <v>101</v>
      </c>
      <c r="N7" s="24" t="s">
        <v>102</v>
      </c>
      <c r="O7" s="24">
        <v>58.32</v>
      </c>
      <c r="P7" s="24">
        <v>0.44</v>
      </c>
      <c r="Q7" s="24">
        <v>92.27</v>
      </c>
      <c r="R7" s="24">
        <v>3130</v>
      </c>
      <c r="S7" s="24">
        <v>92248</v>
      </c>
      <c r="T7" s="24">
        <v>682.92</v>
      </c>
      <c r="U7" s="24">
        <v>135.08000000000001</v>
      </c>
      <c r="V7" s="24">
        <v>407</v>
      </c>
      <c r="W7" s="24">
        <v>0.26</v>
      </c>
      <c r="X7" s="24">
        <v>1565.38</v>
      </c>
      <c r="Y7" s="24" t="s">
        <v>102</v>
      </c>
      <c r="Z7" s="24" t="s">
        <v>102</v>
      </c>
      <c r="AA7" s="24">
        <v>123.43</v>
      </c>
      <c r="AB7" s="24">
        <v>112.51</v>
      </c>
      <c r="AC7" s="24">
        <v>119.21</v>
      </c>
      <c r="AD7" s="24" t="s">
        <v>102</v>
      </c>
      <c r="AE7" s="24" t="s">
        <v>102</v>
      </c>
      <c r="AF7" s="24">
        <v>105.78</v>
      </c>
      <c r="AG7" s="24">
        <v>106.09</v>
      </c>
      <c r="AH7" s="24">
        <v>106.44</v>
      </c>
      <c r="AI7" s="24">
        <v>104.54</v>
      </c>
      <c r="AJ7" s="24" t="s">
        <v>102</v>
      </c>
      <c r="AK7" s="24" t="s">
        <v>102</v>
      </c>
      <c r="AL7" s="24">
        <v>0</v>
      </c>
      <c r="AM7" s="24">
        <v>0</v>
      </c>
      <c r="AN7" s="24">
        <v>0</v>
      </c>
      <c r="AO7" s="24" t="s">
        <v>102</v>
      </c>
      <c r="AP7" s="24" t="s">
        <v>102</v>
      </c>
      <c r="AQ7" s="24">
        <v>63.96</v>
      </c>
      <c r="AR7" s="24">
        <v>69.42</v>
      </c>
      <c r="AS7" s="24">
        <v>72.86</v>
      </c>
      <c r="AT7" s="24">
        <v>65.930000000000007</v>
      </c>
      <c r="AU7" s="24" t="s">
        <v>102</v>
      </c>
      <c r="AV7" s="24" t="s">
        <v>102</v>
      </c>
      <c r="AW7" s="24">
        <v>174.82</v>
      </c>
      <c r="AX7" s="24">
        <v>111.37</v>
      </c>
      <c r="AY7" s="24">
        <v>382.52</v>
      </c>
      <c r="AZ7" s="24" t="s">
        <v>102</v>
      </c>
      <c r="BA7" s="24" t="s">
        <v>102</v>
      </c>
      <c r="BB7" s="24">
        <v>44.24</v>
      </c>
      <c r="BC7" s="24">
        <v>43.07</v>
      </c>
      <c r="BD7" s="24">
        <v>45.42</v>
      </c>
      <c r="BE7" s="24">
        <v>44.25</v>
      </c>
      <c r="BF7" s="24" t="s">
        <v>102</v>
      </c>
      <c r="BG7" s="24" t="s">
        <v>102</v>
      </c>
      <c r="BH7" s="24">
        <v>0</v>
      </c>
      <c r="BI7" s="24">
        <v>0</v>
      </c>
      <c r="BJ7" s="24">
        <v>0</v>
      </c>
      <c r="BK7" s="24" t="s">
        <v>102</v>
      </c>
      <c r="BL7" s="24" t="s">
        <v>102</v>
      </c>
      <c r="BM7" s="24">
        <v>1258.43</v>
      </c>
      <c r="BN7" s="24">
        <v>1163.75</v>
      </c>
      <c r="BO7" s="24">
        <v>1195.47</v>
      </c>
      <c r="BP7" s="24">
        <v>1182.1099999999999</v>
      </c>
      <c r="BQ7" s="24" t="s">
        <v>102</v>
      </c>
      <c r="BR7" s="24" t="s">
        <v>102</v>
      </c>
      <c r="BS7" s="24">
        <v>51.05</v>
      </c>
      <c r="BT7" s="24">
        <v>42.78</v>
      </c>
      <c r="BU7" s="24">
        <v>43.03</v>
      </c>
      <c r="BV7" s="24" t="s">
        <v>102</v>
      </c>
      <c r="BW7" s="24" t="s">
        <v>102</v>
      </c>
      <c r="BX7" s="24">
        <v>73.36</v>
      </c>
      <c r="BY7" s="24">
        <v>72.599999999999994</v>
      </c>
      <c r="BZ7" s="24">
        <v>69.430000000000007</v>
      </c>
      <c r="CA7" s="24">
        <v>73.78</v>
      </c>
      <c r="CB7" s="24" t="s">
        <v>102</v>
      </c>
      <c r="CC7" s="24" t="s">
        <v>102</v>
      </c>
      <c r="CD7" s="24">
        <v>321.02</v>
      </c>
      <c r="CE7" s="24">
        <v>379.37</v>
      </c>
      <c r="CF7" s="24">
        <v>388.51</v>
      </c>
      <c r="CG7" s="24" t="s">
        <v>102</v>
      </c>
      <c r="CH7" s="24" t="s">
        <v>102</v>
      </c>
      <c r="CI7" s="24">
        <v>224.88</v>
      </c>
      <c r="CJ7" s="24">
        <v>228.64</v>
      </c>
      <c r="CK7" s="24">
        <v>239.46</v>
      </c>
      <c r="CL7" s="24">
        <v>220.62</v>
      </c>
      <c r="CM7" s="24" t="s">
        <v>102</v>
      </c>
      <c r="CN7" s="24" t="s">
        <v>102</v>
      </c>
      <c r="CO7" s="24">
        <v>37.67</v>
      </c>
      <c r="CP7" s="24">
        <v>37.67</v>
      </c>
      <c r="CQ7" s="24">
        <v>37.67</v>
      </c>
      <c r="CR7" s="24" t="s">
        <v>102</v>
      </c>
      <c r="CS7" s="24" t="s">
        <v>102</v>
      </c>
      <c r="CT7" s="24">
        <v>42.4</v>
      </c>
      <c r="CU7" s="24">
        <v>42.28</v>
      </c>
      <c r="CV7" s="24">
        <v>41.06</v>
      </c>
      <c r="CW7" s="24">
        <v>42.22</v>
      </c>
      <c r="CX7" s="24" t="s">
        <v>102</v>
      </c>
      <c r="CY7" s="24" t="s">
        <v>102</v>
      </c>
      <c r="CZ7" s="24">
        <v>93.36</v>
      </c>
      <c r="DA7" s="24">
        <v>93.98</v>
      </c>
      <c r="DB7" s="24">
        <v>94.59</v>
      </c>
      <c r="DC7" s="24" t="s">
        <v>102</v>
      </c>
      <c r="DD7" s="24" t="s">
        <v>102</v>
      </c>
      <c r="DE7" s="24">
        <v>84.19</v>
      </c>
      <c r="DF7" s="24">
        <v>84.34</v>
      </c>
      <c r="DG7" s="24">
        <v>84.34</v>
      </c>
      <c r="DH7" s="24">
        <v>85.67</v>
      </c>
      <c r="DI7" s="24" t="s">
        <v>102</v>
      </c>
      <c r="DJ7" s="24" t="s">
        <v>102</v>
      </c>
      <c r="DK7" s="24">
        <v>4.28</v>
      </c>
      <c r="DL7" s="24">
        <v>8.32</v>
      </c>
      <c r="DM7" s="24">
        <v>12.38</v>
      </c>
      <c r="DN7" s="24" t="s">
        <v>102</v>
      </c>
      <c r="DO7" s="24" t="s">
        <v>102</v>
      </c>
      <c r="DP7" s="24">
        <v>21.36</v>
      </c>
      <c r="DQ7" s="24">
        <v>22.79</v>
      </c>
      <c r="DR7" s="24">
        <v>24.8</v>
      </c>
      <c r="DS7" s="24">
        <v>28</v>
      </c>
      <c r="DT7" s="24" t="s">
        <v>102</v>
      </c>
      <c r="DU7" s="24" t="s">
        <v>102</v>
      </c>
      <c r="DV7" s="24">
        <v>0</v>
      </c>
      <c r="DW7" s="24">
        <v>0</v>
      </c>
      <c r="DX7" s="24">
        <v>0</v>
      </c>
      <c r="DY7" s="24" t="s">
        <v>102</v>
      </c>
      <c r="DZ7" s="24" t="s">
        <v>102</v>
      </c>
      <c r="EA7" s="24">
        <v>0.01</v>
      </c>
      <c r="EB7" s="24">
        <v>0.01</v>
      </c>
      <c r="EC7" s="24">
        <v>0.02</v>
      </c>
      <c r="ED7" s="24">
        <v>0.03</v>
      </c>
      <c r="EE7" s="24" t="s">
        <v>102</v>
      </c>
      <c r="EF7" s="24" t="s">
        <v>102</v>
      </c>
      <c r="EG7" s="24">
        <v>100</v>
      </c>
      <c r="EH7" s="24">
        <v>0</v>
      </c>
      <c r="EI7" s="24">
        <v>0</v>
      </c>
      <c r="EJ7" s="24" t="s">
        <v>102</v>
      </c>
      <c r="EK7" s="24" t="s">
        <v>102</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2023-12-12T00:59:15Z</dcterms:created>
  <dcterms:modified xsi:type="dcterms:W3CDTF">2024-02-20T06:27:29Z</dcterms:modified>
  <cp:category/>
</cp:coreProperties>
</file>