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4　市町村回答\09　薩摩川内市◎\03_薩摩川内市から\"/>
    </mc:Choice>
  </mc:AlternateContent>
  <workbookProtection workbookAlgorithmName="SHA-512" workbookHashValue="m6qAWl4BMzP3EEHSLDnqyDXOsYKzETPCc2gP7Vbw6lD9sQpYgt2AM/H5eGL7g5/xbhr+rhpe5U/gdlOGe+Py1g==" workbookSaltValue="lM/dMIJq4/2pFmCqTkotvg==" workbookSpinCount="100000" lockStructure="1"/>
  <bookViews>
    <workbookView xWindow="0" yWindow="0" windowWidth="28800" windowHeight="1246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H85" i="4"/>
  <c r="G85" i="4"/>
  <c r="F85" i="4"/>
  <c r="BB10" i="4"/>
  <c r="AT10" i="4"/>
  <c r="AL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<sst xmlns="http://schemas.openxmlformats.org/spreadsheetml/2006/main" count="228" uniqueCount="114">
  <si>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</si>
  <si>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</si>
  <si>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</si>
  <si>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</si>
  <si>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</si>
  <si>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</si>
  <si>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</si>
  <si>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</si>
  <si>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</si>
  <si>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</si>
  <si>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</si>
  <si>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</si>
  <si>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</si>
  <si>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</si>
  <si>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</si>
  <si>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</si>
  <si>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</si>
  <si>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</si>
  <si>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</si>
  <si>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</si>
  <si>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</si>
  <si>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</si>
  <si>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</si>
  <si>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</si>
  <si>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</si>
  <si>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</si>
  <si>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</si>
  <si>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</si>
  <si>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</si>
  <si>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</si>
  <si>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</si>
  <si>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</si>
  <si>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</si>
  <si>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</si>
  <si>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</si>
  <si>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</si>
  <si>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</si>
  <si>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</si>
  <si>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</si>
  <si>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</si>
  <si>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</si>
  <si>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</si>
  <si>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</si>
  <si>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</si>
  <si>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</si>
  <si>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</si>
  <si>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</si>
  <si>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</si>
  <si>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</si>
  <si>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</si>
  <si>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</si>
  <si>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</si>
  <si>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</si>
  <si>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</si>
  <si>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</si>
  <si>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</si>
  <si>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</si>
  <si>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</si>
  <si>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</si>
  <si>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</si>
  <si>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</si>
  <si>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</si>
  <si>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</si>
  <si>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</si>
  <si>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</si>
  <si>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</si>
  <si>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</si>
  <si>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</si>
  <si>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</si>
  <si>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</si>
  <si>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</si>
  <si>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</si>
  <si>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</si>
  <si>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</si>
  <si>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</si>
  <si>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</si>
  <si>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</si>
  <si>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</si>
  <si>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</si>
  <si>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</si>
  <si>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</si>
  <si>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</si>
  <si>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</si>
  <si>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</si>
  <si>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</si>
  <si>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</si>
  <si>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</si>
  <si>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</si>
  <si>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</si>
  <si>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</si>
  <si>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</si>
  <si>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</si>
  <si>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</si>
  <si>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薩摩川内市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</si>
  <si>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</si>
  <si>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</si>
  <si>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</si>
  <si>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</si>
  <si>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</si>
  <si>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</si>
  <si>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</si>
  <si>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</si>
  <si>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</si>
  <si>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</si>
  <si>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</si>
  <si>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</si>
  <si>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</si>
  <si>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</si>
  <si>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</si>
  <si>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</si>
  <si>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</si>
  <si>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28年度に本土地域の簡易水道事業を事業統合し、大量更新期を迎える水道管や施設の更新及び耐震化を進めるため、10年間の水道施設事業計画及び5年間の財政計画を作成し、これを基に水道料金の改定を行い、事業運営をしてきた。
　また、令和3年3月に中長期的な視点から経営基盤の強化に取り組むことが出来るように「投資計画」と「財政計画」を定めた水道事業経営戦略を策定した。
　さらには、令和5年3月に第2次水道ビジョンを策定し、ビジョンに掲げる「①安全で安心な水の供給　②災害に強い水道　③　安定した事業運営」の実現に向けて、経営戦略を基に施設・設備及び管路の更新・整備を着実に実施するとともに安全で安心な水を安定的に供給するために、持続可能な安定経営に取り組んでいく。</t>
    <rPh sb="190" eb="192">
      <t>レイワ</t>
    </rPh>
    <rPh sb="193" eb="194">
      <t>ネン</t>
    </rPh>
    <rPh sb="195" eb="196">
      <t>ツキ</t>
    </rPh>
    <rPh sb="197" eb="198">
      <t>ダイ</t>
    </rPh>
    <rPh sb="199" eb="200">
      <t>ジ</t>
    </rPh>
    <rPh sb="200" eb="202">
      <t>スイドウ</t>
    </rPh>
    <rPh sb="207" eb="209">
      <t>サクテイ</t>
    </rPh>
    <rPh sb="216" eb="217">
      <t>カカ</t>
    </rPh>
    <rPh sb="221" eb="223">
      <t>アンゼン</t>
    </rPh>
    <rPh sb="224" eb="226">
      <t>アンシン</t>
    </rPh>
    <rPh sb="227" eb="228">
      <t>ミズ</t>
    </rPh>
    <rPh sb="229" eb="231">
      <t>キョウキュウ</t>
    </rPh>
    <rPh sb="233" eb="235">
      <t>サイガイ</t>
    </rPh>
    <rPh sb="236" eb="237">
      <t>ツヨ</t>
    </rPh>
    <rPh sb="238" eb="240">
      <t>スイドウ</t>
    </rPh>
    <rPh sb="243" eb="245">
      <t>アンテイ</t>
    </rPh>
    <rPh sb="247" eb="249">
      <t>ジギョウ</t>
    </rPh>
    <rPh sb="249" eb="251">
      <t>ウンエイ</t>
    </rPh>
    <rPh sb="253" eb="255">
      <t>ジツゲン</t>
    </rPh>
    <rPh sb="256" eb="257">
      <t>ム</t>
    </rPh>
    <phoneticPr fontId="4"/>
  </si>
  <si>
    <t xml:space="preserve">　①有形固定資産減価償却率については、類似団体平均と同様年々上昇しており、今後も上昇傾向にある。
　②管路経年化率については、前年度から1.89ポイント増となり、類似団体平均と同様年々上昇している。
　③管路更新率は、令和元年度以降類似団体平均を上回って推移していたが、本年度は浄水場施設の大規模改修を優先して実施したことから、前年度及び類似団体平均より下回っている。
</t>
    <rPh sb="26" eb="28">
      <t>ドウヨウ</t>
    </rPh>
    <rPh sb="28" eb="30">
      <t>ネンネン</t>
    </rPh>
    <rPh sb="30" eb="32">
      <t>ジョウショウ</t>
    </rPh>
    <rPh sb="135" eb="138">
      <t>ホンネンド</t>
    </rPh>
    <rPh sb="139" eb="142">
      <t>ジョウスイジョウ</t>
    </rPh>
    <rPh sb="142" eb="144">
      <t>シセツ</t>
    </rPh>
    <rPh sb="145" eb="148">
      <t>ダイキボ</t>
    </rPh>
    <rPh sb="148" eb="150">
      <t>カイシュウ</t>
    </rPh>
    <rPh sb="151" eb="153">
      <t>ユウセン</t>
    </rPh>
    <rPh sb="155" eb="157">
      <t>ジッシ</t>
    </rPh>
    <rPh sb="164" eb="167">
      <t>ゼンネンド</t>
    </rPh>
    <rPh sb="167" eb="168">
      <t>オヨ</t>
    </rPh>
    <rPh sb="169" eb="173">
      <t>ルイジダンタイ</t>
    </rPh>
    <rPh sb="173" eb="175">
      <t>ヘイキン</t>
    </rPh>
    <rPh sb="177" eb="179">
      <t>シタマワ</t>
    </rPh>
    <phoneticPr fontId="4"/>
  </si>
  <si>
    <t>　①経常収支比率については、前年度より3.2ポイント減少した。これは、経常収益は増加したものの、新型コロナウイルス感染症の影響を受けた支援策で水道料金の基本料金を８か月分減免（以下、「新型コロナの支援実施」という。）したことに伴い、一般会計補助金（特定収入）が増加したため、控除対象外消費税（費用）が増加したことが主な要因である。
　②累積欠損金はなく累積欠損比率は0%である。
　③流動比率は、建設改良の未払金や工事契約保証金の預り金等の流動負債が増加したため、前年度及び類似団体平均を下回っている。
　④企業債残高対給水収益比率は、新型コロナの支援実施伴い、給水収益が大幅に減少したため、前年度及び類似団体より上回っている。
　⑤料金回収率は、新型コロナの支援実施に伴い、給水収益の減少により供給単価が下がったため、前年度及び類似団体を大きく下回っている。
　⑥給水原価は類似団体と比較して低く推移しているが、前年度と比較して、8.4円の増となっている。要因としては、新型コロナの支援実施による控除対象外消費税や電力価格の高騰に伴う動力費の費用等が増加したことである。また、⑦施設の利用率は高く、⑧有収率は類似団体平均を上回っていることから、効率的な経営が行われているものと思われる。</t>
    <rPh sb="14" eb="16">
      <t>ゼンネン</t>
    </rPh>
    <rPh sb="26" eb="28">
      <t>ゲンショウ</t>
    </rPh>
    <rPh sb="35" eb="37">
      <t>ケイジョウ</t>
    </rPh>
    <rPh sb="37" eb="39">
      <t>シュウエキ</t>
    </rPh>
    <rPh sb="40" eb="42">
      <t>ゾウカ</t>
    </rPh>
    <rPh sb="61" eb="63">
      <t>エイキョウ</t>
    </rPh>
    <rPh sb="64" eb="65">
      <t>ウ</t>
    </rPh>
    <rPh sb="67" eb="69">
      <t>シエン</t>
    </rPh>
    <rPh sb="69" eb="70">
      <t>サク</t>
    </rPh>
    <rPh sb="88" eb="90">
      <t>イカ</t>
    </rPh>
    <rPh sb="92" eb="94">
      <t>シンガタ</t>
    </rPh>
    <rPh sb="98" eb="100">
      <t>シエン</t>
    </rPh>
    <rPh sb="100" eb="102">
      <t>ジッシ</t>
    </rPh>
    <rPh sb="113" eb="114">
      <t>トモナ</t>
    </rPh>
    <rPh sb="137" eb="139">
      <t>コウジョ</t>
    </rPh>
    <rPh sb="139" eb="141">
      <t>タイショウ</t>
    </rPh>
    <rPh sb="141" eb="142">
      <t>ガイ</t>
    </rPh>
    <rPh sb="142" eb="145">
      <t>ショウヒゼイ</t>
    </rPh>
    <rPh sb="146" eb="148">
      <t>ヒヨウ</t>
    </rPh>
    <rPh sb="150" eb="152">
      <t>ゾウカ</t>
    </rPh>
    <rPh sb="157" eb="158">
      <t>オモ</t>
    </rPh>
    <rPh sb="159" eb="161">
      <t>ヨウイン</t>
    </rPh>
    <rPh sb="198" eb="200">
      <t>ケンセツ</t>
    </rPh>
    <rPh sb="200" eb="202">
      <t>カイリョウ</t>
    </rPh>
    <rPh sb="203" eb="206">
      <t>ミハライキン</t>
    </rPh>
    <rPh sb="207" eb="209">
      <t>コウジ</t>
    </rPh>
    <rPh sb="209" eb="211">
      <t>ケイヤク</t>
    </rPh>
    <rPh sb="211" eb="213">
      <t>ホショウ</t>
    </rPh>
    <rPh sb="213" eb="214">
      <t>キン</t>
    </rPh>
    <rPh sb="215" eb="216">
      <t>アズ</t>
    </rPh>
    <rPh sb="217" eb="218">
      <t>キン</t>
    </rPh>
    <rPh sb="218" eb="219">
      <t>トウ</t>
    </rPh>
    <rPh sb="220" eb="222">
      <t>リュウドウ</t>
    </rPh>
    <rPh sb="222" eb="224">
      <t>フサイ</t>
    </rPh>
    <rPh sb="225" eb="227">
      <t>ゾウカ</t>
    </rPh>
    <rPh sb="232" eb="235">
      <t>ゼンネンド</t>
    </rPh>
    <rPh sb="235" eb="236">
      <t>オヨ</t>
    </rPh>
    <rPh sb="237" eb="239">
      <t>ルイジ</t>
    </rPh>
    <rPh sb="239" eb="241">
      <t>ダンタイ</t>
    </rPh>
    <rPh sb="241" eb="243">
      <t>ヘイキン</t>
    </rPh>
    <rPh sb="244" eb="246">
      <t>シタマワ</t>
    </rPh>
    <rPh sb="274" eb="276">
      <t>シエン</t>
    </rPh>
    <rPh sb="276" eb="278">
      <t>ジッシ</t>
    </rPh>
    <rPh sb="281" eb="283">
      <t>キュウスイ</t>
    </rPh>
    <rPh sb="283" eb="285">
      <t>シュウエキ</t>
    </rPh>
    <rPh sb="286" eb="288">
      <t>オオハバ</t>
    </rPh>
    <rPh sb="289" eb="291">
      <t>ゲンショウ</t>
    </rPh>
    <rPh sb="299" eb="300">
      <t>オヨ</t>
    </rPh>
    <rPh sb="301" eb="303">
      <t>ルイジ</t>
    </rPh>
    <rPh sb="303" eb="305">
      <t>ダンタイ</t>
    </rPh>
    <rPh sb="324" eb="326">
      <t>シンガタ</t>
    </rPh>
    <rPh sb="330" eb="332">
      <t>シエン</t>
    </rPh>
    <rPh sb="332" eb="334">
      <t>ジッシ</t>
    </rPh>
    <rPh sb="335" eb="336">
      <t>トモナ</t>
    </rPh>
    <rPh sb="338" eb="340">
      <t>キュウスイ</t>
    </rPh>
    <rPh sb="340" eb="342">
      <t>シュウエキ</t>
    </rPh>
    <rPh sb="343" eb="345">
      <t>ゲンショウ</t>
    </rPh>
    <rPh sb="348" eb="350">
      <t>キョウキュウ</t>
    </rPh>
    <rPh sb="350" eb="352">
      <t>タンカ</t>
    </rPh>
    <rPh sb="353" eb="354">
      <t>サ</t>
    </rPh>
    <rPh sb="360" eb="363">
      <t>ゼンネンド</t>
    </rPh>
    <rPh sb="363" eb="364">
      <t>オヨ</t>
    </rPh>
    <rPh sb="365" eb="369">
      <t>ルイジダンタイ</t>
    </rPh>
    <rPh sb="370" eb="371">
      <t>オオ</t>
    </rPh>
    <rPh sb="373" eb="375">
      <t>シタマワ</t>
    </rPh>
    <rPh sb="436" eb="438">
      <t>シンガタ</t>
    </rPh>
    <rPh sb="442" eb="444">
      <t>シエン</t>
    </rPh>
    <rPh sb="444" eb="446">
      <t>ジッシ</t>
    </rPh>
    <rPh sb="449" eb="451">
      <t>コウジョ</t>
    </rPh>
    <rPh sb="451" eb="457">
      <t>タイショウガイショウヒゼイ</t>
    </rPh>
    <rPh sb="458" eb="460">
      <t>デンリョク</t>
    </rPh>
    <rPh sb="460" eb="462">
      <t>カカク</t>
    </rPh>
    <rPh sb="463" eb="465">
      <t>コウトウ</t>
    </rPh>
    <rPh sb="466" eb="467">
      <t>トモナ</t>
    </rPh>
    <rPh sb="468" eb="470">
      <t>ドウリョク</t>
    </rPh>
    <rPh sb="470" eb="471">
      <t>ヒ</t>
    </rPh>
    <rPh sb="474" eb="475">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</si>
</sst>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0.41</c:v>
                </c:pt>
                <c:pt idx="1">
                  <c:v>0.91</c:v>
                </c:pt>
                <c:pt idx="2">
                  <c:v>0.83</c:v>
                </c:pt>
                <c:pt idx="3">
                  <c:v>0.94</c:v>
                </c:pt>
                <c:pt idx="4">
                  <c:v>0.35</c:v>
                </c:pt>
              </c:numCache>
            </c:numRef>
          </c:val>
          <c:extLst>
            <c:ext xmlns:c16="http://schemas.microsoft.com/office/drawing/2014/chart" uri="{C3380CC4-5D6E-409C-BE32-E72D297353CC}">
              <c16:uniqueId val="{00000000-8CB4-419F-9CCD-11346725E46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8CB4-419F-9CCD-11346725E46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69.86</c:v>
                </c:pt>
                <c:pt idx="1">
                  <c:v>71.599999999999994</c:v>
                </c:pt>
                <c:pt idx="2">
                  <c:v>73.05</c:v>
                </c:pt>
                <c:pt idx="3">
                  <c:v>72.36</c:v>
                </c:pt>
                <c:pt idx="4">
                  <c:v>71.53</c:v>
                </c:pt>
              </c:numCache>
            </c:numRef>
          </c:val>
          <c:extLst>
            <c:ext xmlns:c16="http://schemas.microsoft.com/office/drawing/2014/chart" uri="{C3380CC4-5D6E-409C-BE32-E72D297353CC}">
              <c16:uniqueId val="{00000000-5E78-4962-8D49-076B5B80145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5E78-4962-8D49-076B5B80145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90.37</c:v>
                </c:pt>
                <c:pt idx="1">
                  <c:v>89.41</c:v>
                </c:pt>
                <c:pt idx="2">
                  <c:v>89.42</c:v>
                </c:pt>
                <c:pt idx="3">
                  <c:v>89.69</c:v>
                </c:pt>
                <c:pt idx="4">
                  <c:v>89.55</c:v>
                </c:pt>
              </c:numCache>
            </c:numRef>
          </c:val>
          <c:extLst>
            <c:ext xmlns:c16="http://schemas.microsoft.com/office/drawing/2014/chart" uri="{C3380CC4-5D6E-409C-BE32-E72D297353CC}">
              <c16:uniqueId val="{00000000-3BF7-44A4-8699-61394A28E19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3BF7-44A4-8699-61394A28E19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125.55</c:v>
                </c:pt>
                <c:pt idx="1">
                  <c:v>122.6</c:v>
                </c:pt>
                <c:pt idx="2">
                  <c:v>112.11</c:v>
                </c:pt>
                <c:pt idx="3">
                  <c:v>118.56</c:v>
                </c:pt>
                <c:pt idx="4">
                  <c:v>115.36</c:v>
                </c:pt>
              </c:numCache>
            </c:numRef>
          </c:val>
          <c:extLst>
            <c:ext xmlns:c16="http://schemas.microsoft.com/office/drawing/2014/chart" uri="{C3380CC4-5D6E-409C-BE32-E72D297353CC}">
              <c16:uniqueId val="{00000000-0218-463D-9E15-2619E4B0CB2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0218-463D-9E15-2619E4B0CB2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51.01</c:v>
                </c:pt>
                <c:pt idx="1">
                  <c:v>51.79</c:v>
                </c:pt>
                <c:pt idx="2">
                  <c:v>52.63</c:v>
                </c:pt>
                <c:pt idx="3">
                  <c:v>53.46</c:v>
                </c:pt>
                <c:pt idx="4">
                  <c:v>54.63</c:v>
                </c:pt>
              </c:numCache>
            </c:numRef>
          </c:val>
          <c:extLst>
            <c:ext xmlns:c16="http://schemas.microsoft.com/office/drawing/2014/chart" uri="{C3380CC4-5D6E-409C-BE32-E72D297353CC}">
              <c16:uniqueId val="{00000000-BD45-44F8-BC1B-D2BE0CB631D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BD45-44F8-BC1B-D2BE0CB631D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14.92</c:v>
                </c:pt>
                <c:pt idx="1">
                  <c:v>17</c:v>
                </c:pt>
                <c:pt idx="2">
                  <c:v>18.8</c:v>
                </c:pt>
                <c:pt idx="3">
                  <c:v>23.42</c:v>
                </c:pt>
                <c:pt idx="4">
                  <c:v>25.31</c:v>
                </c:pt>
              </c:numCache>
            </c:numRef>
          </c:val>
          <c:extLst>
            <c:ext xmlns:c16="http://schemas.microsoft.com/office/drawing/2014/chart" uri="{C3380CC4-5D6E-409C-BE32-E72D297353CC}">
              <c16:uniqueId val="{00000000-F977-4C68-B708-3FF2C2B9558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F977-4C68-B708-3FF2C2B9558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59-4854-B809-D8DD2BAFF0D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A359-4854-B809-D8DD2BAFF0D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207.13</c:v>
                </c:pt>
                <c:pt idx="1">
                  <c:v>381.69</c:v>
                </c:pt>
                <c:pt idx="2">
                  <c:v>303.89</c:v>
                </c:pt>
                <c:pt idx="3">
                  <c:v>393.2</c:v>
                </c:pt>
                <c:pt idx="4">
                  <c:v>357.72</c:v>
                </c:pt>
              </c:numCache>
            </c:numRef>
          </c:val>
          <c:extLst>
            <c:ext xmlns:c16="http://schemas.microsoft.com/office/drawing/2014/chart" uri="{C3380CC4-5D6E-409C-BE32-E72D297353CC}">
              <c16:uniqueId val="{00000000-6AA8-4BB4-B55B-08FCD5D75C2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6AA8-4BB4-B55B-08FCD5D75C2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292.5</c:v>
                </c:pt>
                <c:pt idx="1">
                  <c:v>289.22000000000003</c:v>
                </c:pt>
                <c:pt idx="2">
                  <c:v>313.63</c:v>
                </c:pt>
                <c:pt idx="3">
                  <c:v>287.42</c:v>
                </c:pt>
                <c:pt idx="4">
                  <c:v>348.02</c:v>
                </c:pt>
              </c:numCache>
            </c:numRef>
          </c:val>
          <c:extLst>
            <c:ext xmlns:c16="http://schemas.microsoft.com/office/drawing/2014/chart" uri="{C3380CC4-5D6E-409C-BE32-E72D297353CC}">
              <c16:uniqueId val="{00000000-078C-44CD-A48D-16CB74F0600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078C-44CD-A48D-16CB74F0600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122.42</c:v>
                </c:pt>
                <c:pt idx="1">
                  <c:v>119.02</c:v>
                </c:pt>
                <c:pt idx="2">
                  <c:v>107.86</c:v>
                </c:pt>
                <c:pt idx="3">
                  <c:v>114.78</c:v>
                </c:pt>
                <c:pt idx="4">
                  <c:v>89.78</c:v>
                </c:pt>
              </c:numCache>
            </c:numRef>
          </c:val>
          <c:extLst>
            <c:ext xmlns:c16="http://schemas.microsoft.com/office/drawing/2014/chart" uri="{C3380CC4-5D6E-409C-BE32-E72D297353CC}">
              <c16:uniqueId val="{00000000-E70F-4252-AE96-491D49BF90A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E70F-4252-AE96-491D49BF90A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144.22999999999999</c:v>
                </c:pt>
                <c:pt idx="1">
                  <c:v>148.38999999999999</c:v>
                </c:pt>
                <c:pt idx="2">
                  <c:v>148.38999999999999</c:v>
                </c:pt>
                <c:pt idx="3">
                  <c:v>152.09</c:v>
                </c:pt>
                <c:pt idx="4">
                  <c:v>160.49</c:v>
                </c:pt>
              </c:numCache>
            </c:numRef>
          </c:val>
          <c:extLst>
            <c:ext xmlns:c16="http://schemas.microsoft.com/office/drawing/2014/chart" uri="{C3380CC4-5D6E-409C-BE32-E72D297353CC}">
              <c16:uniqueId val="{00000000-151C-4054-99EC-F60C58E32F3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151C-4054-99EC-F60C58E32F3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鹿児島県　薩摩川内市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92248</v>
      </c>
      <c r="AM8" s="45"/>
      <c r="AN8" s="45"/>
      <c r="AO8" s="45"/>
      <c r="AP8" s="45"/>
      <c r="AQ8" s="45"/>
      <c r="AR8" s="45"/>
      <c r="AS8" s="45"/>
      <c r="AT8" s="46">
        <f>データ!$S$6</f>
        <v>682.92</v>
      </c>
      <c r="AU8" s="47"/>
      <c r="AV8" s="47"/>
      <c r="AW8" s="47"/>
      <c r="AX8" s="47"/>
      <c r="AY8" s="47"/>
      <c r="AZ8" s="47"/>
      <c r="BA8" s="47"/>
      <c r="BB8" s="48">
        <f>データ!$T$6</f>
        <v>135.08000000000001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73.58</v>
      </c>
      <c r="J10" s="47"/>
      <c r="K10" s="47"/>
      <c r="L10" s="47"/>
      <c r="M10" s="47"/>
      <c r="N10" s="47"/>
      <c r="O10" s="81"/>
      <c r="P10" s="48">
        <f>データ!$P$6</f>
        <v>93.47</v>
      </c>
      <c r="Q10" s="48"/>
      <c r="R10" s="48"/>
      <c r="S10" s="48"/>
      <c r="T10" s="48"/>
      <c r="U10" s="48"/>
      <c r="V10" s="48"/>
      <c r="W10" s="45">
        <f>データ!$Q$6</f>
        <v>2910</v>
      </c>
      <c r="X10" s="45"/>
      <c r="Y10" s="45"/>
      <c r="Z10" s="45"/>
      <c r="AA10" s="45"/>
      <c r="AB10" s="45"/>
      <c r="AC10" s="45"/>
      <c r="AD10" s="2"/>
      <c r="AE10" s="2"/>
      <c r="AF10" s="2"/>
      <c r="AG10" s="2"/>
      <c r="AH10" s="2"/>
      <c r="AI10" s="2"/>
      <c r="AJ10" s="2"/>
      <c r="AK10" s="2"/>
      <c r="AL10" s="45">
        <f>データ!$U$6</f>
        <v>85868</v>
      </c>
      <c r="AM10" s="45"/>
      <c r="AN10" s="45"/>
      <c r="AO10" s="45"/>
      <c r="AP10" s="45"/>
      <c r="AQ10" s="45"/>
      <c r="AR10" s="45"/>
      <c r="AS10" s="45"/>
      <c r="AT10" s="46">
        <f>データ!$V$6</f>
        <v>196.92</v>
      </c>
      <c r="AU10" s="47"/>
      <c r="AV10" s="47"/>
      <c r="AW10" s="47"/>
      <c r="AX10" s="47"/>
      <c r="AY10" s="47"/>
      <c r="AZ10" s="47"/>
      <c r="BA10" s="47"/>
      <c r="BB10" s="48">
        <f>データ!$W$6</f>
        <v>436.06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LPNtDTgFIWnX8TOTx58FFjIqiYEdOGdyg8XgadSlWpD2SK0id/7YI+yiZaG9Ic5oOdntZHd7u72GA/KNgHIHng==" saltValue="+/kPa5wpVzPzKdXUyhHhY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462152</v>
      </c>
      <c r="D6" s="20">
        <f t="shared" si="3"/>
        <v>46</v>
      </c>
      <c r="E6" s="20">
        <f t="shared" si="3"/>
        <v>1</v>
      </c>
      <c r="F6" s="20">
        <f t="shared" si="3"/>
        <v>0</v>
      </c>
      <c r="G6" s="20">
        <f t="shared" si="3"/>
        <v>1</v>
      </c>
      <c r="H6" s="20" t="str">
        <f t="shared" si="3"/>
        <v>鹿児島県　薩摩川内市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73.58</v>
      </c>
      <c r="P6" s="21">
        <f t="shared" si="3"/>
        <v>93.47</v>
      </c>
      <c r="Q6" s="21">
        <f t="shared" si="3"/>
        <v>2910</v>
      </c>
      <c r="R6" s="21">
        <f t="shared" si="3"/>
        <v>92248</v>
      </c>
      <c r="S6" s="21">
        <f t="shared" si="3"/>
        <v>682.92</v>
      </c>
      <c r="T6" s="21">
        <f t="shared" si="3"/>
        <v>135.08000000000001</v>
      </c>
      <c r="U6" s="21">
        <f t="shared" si="3"/>
        <v>85868</v>
      </c>
      <c r="V6" s="21">
        <f t="shared" si="3"/>
        <v>196.92</v>
      </c>
      <c r="W6" s="21">
        <f t="shared" si="3"/>
        <v>436.06</v>
      </c>
      <c r="X6" s="22">
        <f>IF(X7="",NA(),X7)</f>
        <v>125.55</v>
      </c>
      <c r="Y6" s="22">
        <f t="shared" ref="Y6:AG6" si="4">IF(Y7="",NA(),Y7)</f>
        <v>122.6</v>
      </c>
      <c r="Z6" s="22">
        <f t="shared" si="4"/>
        <v>112.11</v>
      </c>
      <c r="AA6" s="22">
        <f t="shared" si="4"/>
        <v>118.56</v>
      </c>
      <c r="AB6" s="22">
        <f t="shared" si="4"/>
        <v>115.36</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207.13</v>
      </c>
      <c r="AU6" s="22">
        <f t="shared" ref="AU6:BC6" si="6">IF(AU7="",NA(),AU7)</f>
        <v>381.69</v>
      </c>
      <c r="AV6" s="22">
        <f t="shared" si="6"/>
        <v>303.89</v>
      </c>
      <c r="AW6" s="22">
        <f t="shared" si="6"/>
        <v>393.2</v>
      </c>
      <c r="AX6" s="22">
        <f t="shared" si="6"/>
        <v>357.72</v>
      </c>
      <c r="AY6" s="22">
        <f t="shared" si="6"/>
        <v>349.83</v>
      </c>
      <c r="AZ6" s="22">
        <f t="shared" si="6"/>
        <v>360.86</v>
      </c>
      <c r="BA6" s="22">
        <f t="shared" si="6"/>
        <v>350.79</v>
      </c>
      <c r="BB6" s="22">
        <f t="shared" si="6"/>
        <v>354.57</v>
      </c>
      <c r="BC6" s="22">
        <f t="shared" si="6"/>
        <v>357.74</v>
      </c>
      <c r="BD6" s="21" t="str">
        <f>IF(BD7="","",IF(BD7="-","【-】","【"&amp;SUBSTITUTE(TEXT(BD7,"#,##0.00"),"-","△")&amp;"】"))</f>
        <v>【252.29】</v>
      </c>
      <c r="BE6" s="22">
        <f>IF(BE7="",NA(),BE7)</f>
        <v>292.5</v>
      </c>
      <c r="BF6" s="22">
        <f t="shared" ref="BF6:BN6" si="7">IF(BF7="",NA(),BF7)</f>
        <v>289.22000000000003</v>
      </c>
      <c r="BG6" s="22">
        <f t="shared" si="7"/>
        <v>313.63</v>
      </c>
      <c r="BH6" s="22">
        <f t="shared" si="7"/>
        <v>287.42</v>
      </c>
      <c r="BI6" s="22">
        <f t="shared" si="7"/>
        <v>348.02</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122.42</v>
      </c>
      <c r="BQ6" s="22">
        <f t="shared" ref="BQ6:BY6" si="8">IF(BQ7="",NA(),BQ7)</f>
        <v>119.02</v>
      </c>
      <c r="BR6" s="22">
        <f t="shared" si="8"/>
        <v>107.86</v>
      </c>
      <c r="BS6" s="22">
        <f t="shared" si="8"/>
        <v>114.78</v>
      </c>
      <c r="BT6" s="22">
        <f t="shared" si="8"/>
        <v>89.78</v>
      </c>
      <c r="BU6" s="22">
        <f t="shared" si="8"/>
        <v>103.54</v>
      </c>
      <c r="BV6" s="22">
        <f t="shared" si="8"/>
        <v>103.32</v>
      </c>
      <c r="BW6" s="22">
        <f t="shared" si="8"/>
        <v>100.85</v>
      </c>
      <c r="BX6" s="22">
        <f t="shared" si="8"/>
        <v>103.79</v>
      </c>
      <c r="BY6" s="22">
        <f t="shared" si="8"/>
        <v>98.3</v>
      </c>
      <c r="BZ6" s="21" t="str">
        <f>IF(BZ7="","",IF(BZ7="-","【-】","【"&amp;SUBSTITUTE(TEXT(BZ7,"#,##0.00"),"-","△")&amp;"】"))</f>
        <v>【97.47】</v>
      </c>
      <c r="CA6" s="22">
        <f>IF(CA7="",NA(),CA7)</f>
        <v>144.22999999999999</v>
      </c>
      <c r="CB6" s="22">
        <f t="shared" ref="CB6:CJ6" si="9">IF(CB7="",NA(),CB7)</f>
        <v>148.38999999999999</v>
      </c>
      <c r="CC6" s="22">
        <f t="shared" si="9"/>
        <v>148.38999999999999</v>
      </c>
      <c r="CD6" s="22">
        <f t="shared" si="9"/>
        <v>152.09</v>
      </c>
      <c r="CE6" s="22">
        <f t="shared" si="9"/>
        <v>160.49</v>
      </c>
      <c r="CF6" s="22">
        <f t="shared" si="9"/>
        <v>167.46</v>
      </c>
      <c r="CG6" s="22">
        <f t="shared" si="9"/>
        <v>168.56</v>
      </c>
      <c r="CH6" s="22">
        <f t="shared" si="9"/>
        <v>167.1</v>
      </c>
      <c r="CI6" s="22">
        <f t="shared" si="9"/>
        <v>167.86</v>
      </c>
      <c r="CJ6" s="22">
        <f t="shared" si="9"/>
        <v>173.68</v>
      </c>
      <c r="CK6" s="21" t="str">
        <f>IF(CK7="","",IF(CK7="-","【-】","【"&amp;SUBSTITUTE(TEXT(CK7,"#,##0.00"),"-","△")&amp;"】"))</f>
        <v>【174.75】</v>
      </c>
      <c r="CL6" s="22">
        <f>IF(CL7="",NA(),CL7)</f>
        <v>69.86</v>
      </c>
      <c r="CM6" s="22">
        <f t="shared" ref="CM6:CU6" si="10">IF(CM7="",NA(),CM7)</f>
        <v>71.599999999999994</v>
      </c>
      <c r="CN6" s="22">
        <f t="shared" si="10"/>
        <v>73.05</v>
      </c>
      <c r="CO6" s="22">
        <f t="shared" si="10"/>
        <v>72.36</v>
      </c>
      <c r="CP6" s="22">
        <f t="shared" si="10"/>
        <v>71.53</v>
      </c>
      <c r="CQ6" s="22">
        <f t="shared" si="10"/>
        <v>59.46</v>
      </c>
      <c r="CR6" s="22">
        <f t="shared" si="10"/>
        <v>59.51</v>
      </c>
      <c r="CS6" s="22">
        <f t="shared" si="10"/>
        <v>59.91</v>
      </c>
      <c r="CT6" s="22">
        <f t="shared" si="10"/>
        <v>59.4</v>
      </c>
      <c r="CU6" s="22">
        <f t="shared" si="10"/>
        <v>59.24</v>
      </c>
      <c r="CV6" s="21" t="str">
        <f>IF(CV7="","",IF(CV7="-","【-】","【"&amp;SUBSTITUTE(TEXT(CV7,"#,##0.00"),"-","△")&amp;"】"))</f>
        <v>【59.97】</v>
      </c>
      <c r="CW6" s="22">
        <f>IF(CW7="",NA(),CW7)</f>
        <v>90.37</v>
      </c>
      <c r="CX6" s="22">
        <f t="shared" ref="CX6:DF6" si="11">IF(CX7="",NA(),CX7)</f>
        <v>89.41</v>
      </c>
      <c r="CY6" s="22">
        <f t="shared" si="11"/>
        <v>89.42</v>
      </c>
      <c r="CZ6" s="22">
        <f t="shared" si="11"/>
        <v>89.69</v>
      </c>
      <c r="DA6" s="22">
        <f t="shared" si="11"/>
        <v>89.55</v>
      </c>
      <c r="DB6" s="22">
        <f t="shared" si="11"/>
        <v>87.41</v>
      </c>
      <c r="DC6" s="22">
        <f t="shared" si="11"/>
        <v>87.08</v>
      </c>
      <c r="DD6" s="22">
        <f t="shared" si="11"/>
        <v>87.26</v>
      </c>
      <c r="DE6" s="22">
        <f t="shared" si="11"/>
        <v>87.57</v>
      </c>
      <c r="DF6" s="22">
        <f t="shared" si="11"/>
        <v>87.26</v>
      </c>
      <c r="DG6" s="21" t="str">
        <f>IF(DG7="","",IF(DG7="-","【-】","【"&amp;SUBSTITUTE(TEXT(DG7,"#,##0.00"),"-","△")&amp;"】"))</f>
        <v>【89.76】</v>
      </c>
      <c r="DH6" s="22">
        <f>IF(DH7="",NA(),DH7)</f>
        <v>51.01</v>
      </c>
      <c r="DI6" s="22">
        <f t="shared" ref="DI6:DQ6" si="12">IF(DI7="",NA(),DI7)</f>
        <v>51.79</v>
      </c>
      <c r="DJ6" s="22">
        <f t="shared" si="12"/>
        <v>52.63</v>
      </c>
      <c r="DK6" s="22">
        <f t="shared" si="12"/>
        <v>53.46</v>
      </c>
      <c r="DL6" s="22">
        <f t="shared" si="12"/>
        <v>54.63</v>
      </c>
      <c r="DM6" s="22">
        <f t="shared" si="12"/>
        <v>47.62</v>
      </c>
      <c r="DN6" s="22">
        <f t="shared" si="12"/>
        <v>48.55</v>
      </c>
      <c r="DO6" s="22">
        <f t="shared" si="12"/>
        <v>49.2</v>
      </c>
      <c r="DP6" s="22">
        <f t="shared" si="12"/>
        <v>50.01</v>
      </c>
      <c r="DQ6" s="22">
        <f t="shared" si="12"/>
        <v>50.99</v>
      </c>
      <c r="DR6" s="21" t="str">
        <f>IF(DR7="","",IF(DR7="-","【-】","【"&amp;SUBSTITUTE(TEXT(DR7,"#,##0.00"),"-","△")&amp;"】"))</f>
        <v>【51.51】</v>
      </c>
      <c r="DS6" s="22">
        <f>IF(DS7="",NA(),DS7)</f>
        <v>14.92</v>
      </c>
      <c r="DT6" s="22">
        <f t="shared" ref="DT6:EB6" si="13">IF(DT7="",NA(),DT7)</f>
        <v>17</v>
      </c>
      <c r="DU6" s="22">
        <f t="shared" si="13"/>
        <v>18.8</v>
      </c>
      <c r="DV6" s="22">
        <f t="shared" si="13"/>
        <v>23.42</v>
      </c>
      <c r="DW6" s="22">
        <f t="shared" si="13"/>
        <v>25.31</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0.41</v>
      </c>
      <c r="EE6" s="22">
        <f t="shared" ref="EE6:EM6" si="14">IF(EE7="",NA(),EE7)</f>
        <v>0.91</v>
      </c>
      <c r="EF6" s="22">
        <f t="shared" si="14"/>
        <v>0.83</v>
      </c>
      <c r="EG6" s="22">
        <f t="shared" si="14"/>
        <v>0.94</v>
      </c>
      <c r="EH6" s="22">
        <f t="shared" si="14"/>
        <v>0.35</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462152</v>
      </c>
      <c r="D7" s="24">
        <v>46</v>
      </c>
      <c r="E7" s="24">
        <v>1</v>
      </c>
      <c r="F7" s="24">
        <v>0</v>
      </c>
      <c r="G7" s="24">
        <v>1</v>
      </c>
      <c r="H7" s="24" t="s">
        <v>93</v>
      </c>
      <c r="I7" s="24" t="s">
        <v>94</v>
      </c>
      <c r="J7" s="24" t="s">
        <v>95</v>
      </c>
      <c r="K7" s="24" t="s">
        <v>96</v>
      </c>
      <c r="L7" s="24" t="s">
        <v>97</v>
      </c>
      <c r="M7" s="24" t="s">
        <v>98</v>
      </c>
      <c r="N7" s="25" t="s">
        <v>99</v>
      </c>
      <c r="O7" s="25">
        <v>73.58</v>
      </c>
      <c r="P7" s="25">
        <v>93.47</v>
      </c>
      <c r="Q7" s="25">
        <v>2910</v>
      </c>
      <c r="R7" s="25">
        <v>92248</v>
      </c>
      <c r="S7" s="25">
        <v>682.92</v>
      </c>
      <c r="T7" s="25">
        <v>135.08000000000001</v>
      </c>
      <c r="U7" s="25">
        <v>85868</v>
      </c>
      <c r="V7" s="25">
        <v>196.92</v>
      </c>
      <c r="W7" s="25">
        <v>436.06</v>
      </c>
      <c r="X7" s="25">
        <v>125.55</v>
      </c>
      <c r="Y7" s="25">
        <v>122.6</v>
      </c>
      <c r="Z7" s="25">
        <v>112.11</v>
      </c>
      <c r="AA7" s="25">
        <v>118.56</v>
      </c>
      <c r="AB7" s="25">
        <v>115.36</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207.13</v>
      </c>
      <c r="AU7" s="25">
        <v>381.69</v>
      </c>
      <c r="AV7" s="25">
        <v>303.89</v>
      </c>
      <c r="AW7" s="25">
        <v>393.2</v>
      </c>
      <c r="AX7" s="25">
        <v>357.72</v>
      </c>
      <c r="AY7" s="25">
        <v>349.83</v>
      </c>
      <c r="AZ7" s="25">
        <v>360.86</v>
      </c>
      <c r="BA7" s="25">
        <v>350.79</v>
      </c>
      <c r="BB7" s="25">
        <v>354.57</v>
      </c>
      <c r="BC7" s="25">
        <v>357.74</v>
      </c>
      <c r="BD7" s="25">
        <v>252.29</v>
      </c>
      <c r="BE7" s="25">
        <v>292.5</v>
      </c>
      <c r="BF7" s="25">
        <v>289.22000000000003</v>
      </c>
      <c r="BG7" s="25">
        <v>313.63</v>
      </c>
      <c r="BH7" s="25">
        <v>287.42</v>
      </c>
      <c r="BI7" s="25">
        <v>348.02</v>
      </c>
      <c r="BJ7" s="25">
        <v>314.87</v>
      </c>
      <c r="BK7" s="25">
        <v>309.27999999999997</v>
      </c>
      <c r="BL7" s="25">
        <v>322.92</v>
      </c>
      <c r="BM7" s="25">
        <v>303.45999999999998</v>
      </c>
      <c r="BN7" s="25">
        <v>307.27999999999997</v>
      </c>
      <c r="BO7" s="25">
        <v>268.07</v>
      </c>
      <c r="BP7" s="25">
        <v>122.42</v>
      </c>
      <c r="BQ7" s="25">
        <v>119.02</v>
      </c>
      <c r="BR7" s="25">
        <v>107.86</v>
      </c>
      <c r="BS7" s="25">
        <v>114.78</v>
      </c>
      <c r="BT7" s="25">
        <v>89.78</v>
      </c>
      <c r="BU7" s="25">
        <v>103.54</v>
      </c>
      <c r="BV7" s="25">
        <v>103.32</v>
      </c>
      <c r="BW7" s="25">
        <v>100.85</v>
      </c>
      <c r="BX7" s="25">
        <v>103.79</v>
      </c>
      <c r="BY7" s="25">
        <v>98.3</v>
      </c>
      <c r="BZ7" s="25">
        <v>97.47</v>
      </c>
      <c r="CA7" s="25">
        <v>144.22999999999999</v>
      </c>
      <c r="CB7" s="25">
        <v>148.38999999999999</v>
      </c>
      <c r="CC7" s="25">
        <v>148.38999999999999</v>
      </c>
      <c r="CD7" s="25">
        <v>152.09</v>
      </c>
      <c r="CE7" s="25">
        <v>160.49</v>
      </c>
      <c r="CF7" s="25">
        <v>167.46</v>
      </c>
      <c r="CG7" s="25">
        <v>168.56</v>
      </c>
      <c r="CH7" s="25">
        <v>167.1</v>
      </c>
      <c r="CI7" s="25">
        <v>167.86</v>
      </c>
      <c r="CJ7" s="25">
        <v>173.68</v>
      </c>
      <c r="CK7" s="25">
        <v>174.75</v>
      </c>
      <c r="CL7" s="25">
        <v>69.86</v>
      </c>
      <c r="CM7" s="25">
        <v>71.599999999999994</v>
      </c>
      <c r="CN7" s="25">
        <v>73.05</v>
      </c>
      <c r="CO7" s="25">
        <v>72.36</v>
      </c>
      <c r="CP7" s="25">
        <v>71.53</v>
      </c>
      <c r="CQ7" s="25">
        <v>59.46</v>
      </c>
      <c r="CR7" s="25">
        <v>59.51</v>
      </c>
      <c r="CS7" s="25">
        <v>59.91</v>
      </c>
      <c r="CT7" s="25">
        <v>59.4</v>
      </c>
      <c r="CU7" s="25">
        <v>59.24</v>
      </c>
      <c r="CV7" s="25">
        <v>59.97</v>
      </c>
      <c r="CW7" s="25">
        <v>90.37</v>
      </c>
      <c r="CX7" s="25">
        <v>89.41</v>
      </c>
      <c r="CY7" s="25">
        <v>89.42</v>
      </c>
      <c r="CZ7" s="25">
        <v>89.69</v>
      </c>
      <c r="DA7" s="25">
        <v>89.55</v>
      </c>
      <c r="DB7" s="25">
        <v>87.41</v>
      </c>
      <c r="DC7" s="25">
        <v>87.08</v>
      </c>
      <c r="DD7" s="25">
        <v>87.26</v>
      </c>
      <c r="DE7" s="25">
        <v>87.57</v>
      </c>
      <c r="DF7" s="25">
        <v>87.26</v>
      </c>
      <c r="DG7" s="25">
        <v>89.76</v>
      </c>
      <c r="DH7" s="25">
        <v>51.01</v>
      </c>
      <c r="DI7" s="25">
        <v>51.79</v>
      </c>
      <c r="DJ7" s="25">
        <v>52.63</v>
      </c>
      <c r="DK7" s="25">
        <v>53.46</v>
      </c>
      <c r="DL7" s="25">
        <v>54.63</v>
      </c>
      <c r="DM7" s="25">
        <v>47.62</v>
      </c>
      <c r="DN7" s="25">
        <v>48.55</v>
      </c>
      <c r="DO7" s="25">
        <v>49.2</v>
      </c>
      <c r="DP7" s="25">
        <v>50.01</v>
      </c>
      <c r="DQ7" s="25">
        <v>50.99</v>
      </c>
      <c r="DR7" s="25">
        <v>51.51</v>
      </c>
      <c r="DS7" s="25">
        <v>14.92</v>
      </c>
      <c r="DT7" s="25">
        <v>17</v>
      </c>
      <c r="DU7" s="25">
        <v>18.8</v>
      </c>
      <c r="DV7" s="25">
        <v>23.42</v>
      </c>
      <c r="DW7" s="25">
        <v>25.31</v>
      </c>
      <c r="DX7" s="25">
        <v>16.27</v>
      </c>
      <c r="DY7" s="25">
        <v>17.11</v>
      </c>
      <c r="DZ7" s="25">
        <v>18.329999999999998</v>
      </c>
      <c r="EA7" s="25">
        <v>20.27</v>
      </c>
      <c r="EB7" s="25">
        <v>21.69</v>
      </c>
      <c r="EC7" s="25">
        <v>23.75</v>
      </c>
      <c r="ED7" s="25">
        <v>0.41</v>
      </c>
      <c r="EE7" s="25">
        <v>0.91</v>
      </c>
      <c r="EF7" s="25">
        <v>0.83</v>
      </c>
      <c r="EG7" s="25">
        <v>0.94</v>
      </c>
      <c r="EH7" s="25">
        <v>0.35</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2024-01-19T05:46:08Z</cp:lastPrinted>
  <dcterms:created xsi:type="dcterms:W3CDTF">2023-12-05T01:02:44Z</dcterms:created>
  <dcterms:modified xsi:type="dcterms:W3CDTF">2024-02-20T06:32:18Z</dcterms:modified>
  <cp:category/>
</cp:coreProperties>
</file>