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6　指宿市◎\03_指宿市から\"/>
    </mc:Choice>
  </mc:AlternateContent>
  <workbookProtection workbookAlgorithmName="SHA-512" workbookHashValue="jRLLu7qaAV/9h4qFL87yCiVDslXfGyLUpytBHILdsnQq2n9hxme146UPGYq9pDraGd2ryQ/Ls/4fUIjcJE8Q4g==" workbookSaltValue="VjJsdzXGJbrtD14ue0tSDw==" workbookSpinCount="100000" lockStructure="1"/>
  <bookViews>
    <workbookView xWindow="0" yWindow="0" windowWidth="20490" windowHeight="77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<sst xmlns="http://schemas.openxmlformats.org/spreadsheetml/2006/main" count="228" uniqueCount="112">
  <si>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</si>
  <si>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</si>
  <si>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</si>
  <si>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</si>
  <si>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</si>
  <si>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</si>
  <si>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</si>
  <si>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事業CD</t>
    <rPh sb="0" eb="2">
      <t>ジギョウ</t>
    </rPh>
    <phoneticPr fontId="1"/>
  </si>
  <si>
    <t>業種CD</t>
    <rPh sb="0" eb="2">
      <t>ギョウシュ</t>
    </rPh>
    <phoneticPr fontId="1"/>
  </si>
  <si>
    <t>管理者の情報</t>
    <rPh sb="0" eb="3">
      <t>カンリシャ</t>
    </rPh>
    <rPh sb="4" eb="6">
      <t>ジョウホウ</t>
    </rPh>
    <phoneticPr fontId="1"/>
  </si>
  <si>
    <t>鹿児島県　指宿市</t>
  </si>
  <si>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</si>
  <si>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</si>
  <si>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</si>
  <si>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</si>
  <si>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</si>
  <si>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</si>
  <si>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</si>
  <si>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</si>
  <si>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</si>
  <si>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</si>
  <si>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</si>
  <si>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</si>
  <si>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</si>
  <si>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</si>
  <si>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</si>
  <si>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</si>
  <si>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①経営収支比率は，単年度の収支が黒字であることを示す100％以上となっている。今後も経営の健全性の確保に努める。
③流動比率は，類似団体平均値と比較すると下回っているが，100％以上で短期的な債務に対して支払うことができる資金を有している。また，流動負債に含まれている企業債は，建設改良費に充てており，これらの財源により整備された施設で将来的には給水収益等の増収を見込んでいる。
④企業債残高対給水収益比率は，若干減少したものの，類似団体平均値と比較すると上回っている。今後も計画的に投資を行っていく予定である。
⑤料金回収率は，100％以上で類似団体平均値と比較しても上回っているため，適切な料金収入を確保している。
⑥給水原価は，類似団体平均値を大きく下回っており，今後も維持を図りたい。
⑦施設利用率は，水需要の減少により年々減少傾向にあったが，本年度は若干増加した。今後も利用状況・適正規模を把握し利用率上昇に努めたい。
⑧有収率は，類似団体平均値と比較すると上回っているが，より100％へ近づけるため，漏水調査等の対策を今後も続けていきたい。</t>
    <rPh sb="1" eb="5">
      <t>ケイエイシュウシ</t>
    </rPh>
    <rPh sb="5" eb="7">
      <t>ヒリツ</t>
    </rPh>
    <rPh sb="9" eb="12">
      <t>タンネンド</t>
    </rPh>
    <rPh sb="13" eb="15">
      <t>シュウシ</t>
    </rPh>
    <rPh sb="16" eb="18">
      <t>クロジ</t>
    </rPh>
    <rPh sb="24" eb="25">
      <t>シメ</t>
    </rPh>
    <rPh sb="30" eb="32">
      <t>イジョウ</t>
    </rPh>
    <rPh sb="39" eb="41">
      <t>コンゴ</t>
    </rPh>
    <rPh sb="42" eb="44">
      <t>ケイエイ</t>
    </rPh>
    <rPh sb="45" eb="48">
      <t>ケンゼンセイ</t>
    </rPh>
    <rPh sb="49" eb="51">
      <t>カクホ</t>
    </rPh>
    <rPh sb="52" eb="53">
      <t>ツト</t>
    </rPh>
    <rPh sb="58" eb="60">
      <t>リュウドウ</t>
    </rPh>
    <rPh sb="60" eb="62">
      <t>ヒリツ</t>
    </rPh>
    <rPh sb="64" eb="68">
      <t>ルイジ</t>
    </rPh>
    <rPh sb="68" eb="70">
      <t>ヘイキン</t>
    </rPh>
    <rPh sb="70" eb="71">
      <t>チ</t>
    </rPh>
    <rPh sb="72" eb="74">
      <t>ヒカク</t>
    </rPh>
    <rPh sb="77" eb="79">
      <t>シタマワ</t>
    </rPh>
    <rPh sb="89" eb="91">
      <t>イジョウ</t>
    </rPh>
    <rPh sb="92" eb="95">
      <t>タンキテキ</t>
    </rPh>
    <rPh sb="99" eb="100">
      <t>タイ</t>
    </rPh>
    <rPh sb="102" eb="104">
      <t>シハラ</t>
    </rPh>
    <rPh sb="111" eb="113">
      <t>シキン</t>
    </rPh>
    <rPh sb="114" eb="115">
      <t>ユウ</t>
    </rPh>
    <rPh sb="123" eb="127">
      <t>リュウド</t>
    </rPh>
    <rPh sb="128" eb="129">
      <t>フク</t>
    </rPh>
    <rPh sb="134" eb="137">
      <t>キギ</t>
    </rPh>
    <rPh sb="139" eb="143">
      <t>ケンセツ</t>
    </rPh>
    <rPh sb="143" eb="144">
      <t>ヒ</t>
    </rPh>
    <rPh sb="145" eb="146">
      <t>ア</t>
    </rPh>
    <rPh sb="155" eb="157">
      <t>ザイゲン</t>
    </rPh>
    <rPh sb="160" eb="162">
      <t>セイビ</t>
    </rPh>
    <rPh sb="165" eb="167">
      <t>シセツ</t>
    </rPh>
    <rPh sb="168" eb="171">
      <t>ショウライテキ</t>
    </rPh>
    <rPh sb="173" eb="175">
      <t>キュウスイ</t>
    </rPh>
    <rPh sb="175" eb="178">
      <t>シュウ</t>
    </rPh>
    <rPh sb="179" eb="181">
      <t>ゾウシュウ</t>
    </rPh>
    <rPh sb="182" eb="184">
      <t>ミコ</t>
    </rPh>
    <rPh sb="191" eb="194">
      <t>キギ</t>
    </rPh>
    <rPh sb="194" eb="196">
      <t>ザンダカ</t>
    </rPh>
    <rPh sb="196" eb="197">
      <t>タイ</t>
    </rPh>
    <rPh sb="197" eb="199">
      <t>キュウスイ</t>
    </rPh>
    <rPh sb="199" eb="203">
      <t>シュウエ</t>
    </rPh>
    <rPh sb="205" eb="207">
      <t>ジャッカン</t>
    </rPh>
    <rPh sb="207" eb="209">
      <t>ゲンショウ</t>
    </rPh>
    <rPh sb="215" eb="219">
      <t>ルイジダンタイ</t>
    </rPh>
    <rPh sb="219" eb="222">
      <t>ヘイキンチ</t>
    </rPh>
    <rPh sb="223" eb="225">
      <t>ヒカク</t>
    </rPh>
    <rPh sb="228" eb="230">
      <t>ウワマワ</t>
    </rPh>
    <rPh sb="235" eb="237">
      <t>コンゴ</t>
    </rPh>
    <rPh sb="238" eb="241">
      <t>ケイカクテキ</t>
    </rPh>
    <rPh sb="242" eb="244">
      <t>トウシ</t>
    </rPh>
    <rPh sb="245" eb="246">
      <t>オコナ</t>
    </rPh>
    <rPh sb="250" eb="252">
      <t>ヨテイ</t>
    </rPh>
    <rPh sb="258" eb="263">
      <t>リョウキン</t>
    </rPh>
    <rPh sb="269" eb="271">
      <t>イジョウ</t>
    </rPh>
    <rPh sb="272" eb="276">
      <t>ルイジダンタイ</t>
    </rPh>
    <rPh sb="276" eb="279">
      <t>ヘイキンチ</t>
    </rPh>
    <rPh sb="280" eb="282">
      <t>ヒカク</t>
    </rPh>
    <rPh sb="285" eb="287">
      <t>ウワマワ</t>
    </rPh>
    <rPh sb="294" eb="296">
      <t>テキセツ</t>
    </rPh>
    <rPh sb="297" eb="301">
      <t>リョウキ</t>
    </rPh>
    <rPh sb="302" eb="304">
      <t>カクホ</t>
    </rPh>
    <rPh sb="311" eb="315">
      <t>キュウス</t>
    </rPh>
    <rPh sb="317" eb="324">
      <t>ルイジダンタイヘイキンチ</t>
    </rPh>
    <rPh sb="325" eb="326">
      <t>オオ</t>
    </rPh>
    <rPh sb="328" eb="330">
      <t>シタマワ</t>
    </rPh>
    <rPh sb="335" eb="337">
      <t>コンゴ</t>
    </rPh>
    <rPh sb="338" eb="340">
      <t>イジ</t>
    </rPh>
    <rPh sb="341" eb="342">
      <t>ハカ</t>
    </rPh>
    <rPh sb="348" eb="353">
      <t>シセツリヨ</t>
    </rPh>
    <rPh sb="355" eb="358">
      <t>ミズ</t>
    </rPh>
    <rPh sb="359" eb="361">
      <t>ゲンショウ</t>
    </rPh>
    <rPh sb="364" eb="366">
      <t>ネンネン</t>
    </rPh>
    <rPh sb="366" eb="370">
      <t>ゲンシ</t>
    </rPh>
    <rPh sb="376" eb="379">
      <t>ホンネンド</t>
    </rPh>
    <rPh sb="380" eb="384">
      <t>ジャッ</t>
    </rPh>
    <rPh sb="387" eb="389">
      <t>コンゴ</t>
    </rPh>
    <rPh sb="390" eb="394">
      <t>リヨウジ</t>
    </rPh>
    <rPh sb="395" eb="399">
      <t>テキセイ</t>
    </rPh>
    <rPh sb="400" eb="402">
      <t>ハアク</t>
    </rPh>
    <rPh sb="403" eb="406">
      <t>リヨウリツ</t>
    </rPh>
    <rPh sb="406" eb="408">
      <t>ジョウショウ</t>
    </rPh>
    <rPh sb="409" eb="410">
      <t>ツト</t>
    </rPh>
    <rPh sb="416" eb="419">
      <t>ユウシュウリツ</t>
    </rPh>
    <rPh sb="421" eb="428">
      <t>ルイジダンタイヘイキンチ</t>
    </rPh>
    <rPh sb="429" eb="431">
      <t>ヒカク</t>
    </rPh>
    <rPh sb="434" eb="436">
      <t>ウワマワ</t>
    </rPh>
    <rPh sb="456" eb="460">
      <t>ロウスイ</t>
    </rPh>
    <rPh sb="460" eb="461">
      <t>トウ</t>
    </rPh>
    <rPh sb="462" eb="464">
      <t>タイサク</t>
    </rPh>
    <rPh sb="465" eb="467">
      <t>コンゴ</t>
    </rPh>
    <rPh sb="468" eb="469">
      <t>ツヅ</t>
    </rPh>
    <phoneticPr fontId="1"/>
  </si>
  <si>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</si>
  <si>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</si>
  <si>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</si>
  <si>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</si>
  <si>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</si>
  <si>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</si>
  <si>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</si>
  <si>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</si>
  <si>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</si>
  <si>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</si>
  <si>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</si>
  <si>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</si>
  <si>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</si>
  <si>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</si>
  <si>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</si>
  <si>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</si>
  <si>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</si>
  <si>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</si>
  <si>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</si>
  <si>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</si>
  <si>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</si>
  <si>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</si>
  <si>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</si>
  <si>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</si>
  <si>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</si>
  <si>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</si>
  <si>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</si>
  <si>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</si>
  <si>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</si>
  <si>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</si>
  <si>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</si>
  <si>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</si>
  <si>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</si>
  <si>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</si>
  <si>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</si>
  <si>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</si>
  <si>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</si>
  <si>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</si>
  <si>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</si>
  <si>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</si>
  <si>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</si>
  <si>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</si>
  <si>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</si>
  <si>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</si>
  <si>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</si>
  <si>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</si>
  <si>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</si>
  <si>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</si>
  <si>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</si>
  <si>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</si>
  <si>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</si>
  <si>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</si>
  <si>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</si>
  <si>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</si>
  <si>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</si>
  <si>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</si>
  <si>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</si>
  <si>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</si>
  <si>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</si>
  <si>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</si>
  <si>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</si>
  <si>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</si>
  <si>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</si>
  <si>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</si>
  <si>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</si>
  <si>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</si>
  <si>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</si>
  <si>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</si>
  <si>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</si>
  <si>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</si>
  <si>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</si>
  <si>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</si>
  <si>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</si>
  <si>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</si>
  <si>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</si>
  <si>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</si>
  <si>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</si>
  <si>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</si>
  <si>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</si>
  <si>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</si>
  <si>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</si>
  <si>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</si>
  <si>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現在のところ経営状況は良好であるが，経常収支比率は，前年度より減少している。今後も水需要の減少や施設の老朽化による維持管理費の増加が想定される。また，水道施設等の更新事業に係る費用の増加が見込まれるため，計画的な事業実施や経費削減，適正な料金設定など一層の経営健全化に努めていく。</t>
    <rPh sb="0" eb="2">
      <t>ゲンザイ</t>
    </rPh>
    <rPh sb="6" eb="11">
      <t>ケイエイジ</t>
    </rPh>
    <rPh sb="11" eb="13">
      <t>リョウコウ</t>
    </rPh>
    <rPh sb="18" eb="19">
      <t>キョウ</t>
    </rPh>
    <rPh sb="19" eb="20">
      <t>ジョウ</t>
    </rPh>
    <rPh sb="20" eb="22">
      <t>シュウシ</t>
    </rPh>
    <rPh sb="22" eb="24">
      <t>ヒリツ</t>
    </rPh>
    <rPh sb="26" eb="29">
      <t>ゼン</t>
    </rPh>
    <rPh sb="31" eb="33">
      <t>ゲンショウ</t>
    </rPh>
    <rPh sb="38" eb="40">
      <t>コンゴ</t>
    </rPh>
    <rPh sb="41" eb="42">
      <t>ミズ</t>
    </rPh>
    <rPh sb="42" eb="44">
      <t>ジュヨウ</t>
    </rPh>
    <rPh sb="45" eb="47">
      <t>ゲンショウ</t>
    </rPh>
    <rPh sb="51" eb="54">
      <t>ロウキュウカ</t>
    </rPh>
    <rPh sb="57" eb="63">
      <t>イジカンリ</t>
    </rPh>
    <rPh sb="63" eb="65">
      <t>ゾウカ</t>
    </rPh>
    <rPh sb="66" eb="68">
      <t>ソウテイ</t>
    </rPh>
    <rPh sb="75" eb="79">
      <t>スイド</t>
    </rPh>
    <rPh sb="79" eb="80">
      <t>トウ</t>
    </rPh>
    <rPh sb="81" eb="85">
      <t>コウシン</t>
    </rPh>
    <rPh sb="86" eb="87">
      <t>カカリ</t>
    </rPh>
    <rPh sb="88" eb="90">
      <t>ヒヨウ</t>
    </rPh>
    <rPh sb="91" eb="93">
      <t>ゾウカ</t>
    </rPh>
    <rPh sb="94" eb="96">
      <t>ミコ</t>
    </rPh>
    <rPh sb="102" eb="105">
      <t>ケイカクテキ</t>
    </rPh>
    <rPh sb="106" eb="110">
      <t>ジギ</t>
    </rPh>
    <rPh sb="111" eb="115">
      <t>ケイヒサ</t>
    </rPh>
    <rPh sb="116" eb="118">
      <t>テキセイ</t>
    </rPh>
    <rPh sb="119" eb="123">
      <t>リョウキ</t>
    </rPh>
    <rPh sb="125" eb="127">
      <t>イッソウ</t>
    </rPh>
    <rPh sb="128" eb="130">
      <t>ケイエイ</t>
    </rPh>
    <rPh sb="130" eb="133">
      <t>ケンゼンカ</t>
    </rPh>
    <rPh sb="134" eb="135">
      <t>ツト</t>
    </rPh>
    <phoneticPr fontId="1"/>
  </si>
  <si>
    <r>
      <t>①有形固定資産減価償却率は，前年度より増加し類似団体平均値と比較しても上回っている。既存施設の老朽化</t>
    </r>
    <r>
      <rPr>
        <sz val="11"/>
        <rFont val="ＭＳ ゴシック"/>
        <family val="3"/>
        <charset val="128"/>
      </rPr>
      <t>が</t>
    </r>
    <r>
      <rPr>
        <sz val="11"/>
        <color theme="1"/>
        <rFont val="ＭＳ ゴシック"/>
        <family val="3"/>
        <charset val="128"/>
      </rPr>
      <t>進んでいるため，引き続き計画的な施設の更新等が必要である。
②管路経年化率は，類似団体平均値と比較すると下回っているが，経年比較においては年々増加傾向にあるため，施設更新と合わせた計画的な管路更新を検討していきたい。
③管路更新率は，前年度に続き減少し，類似団体平均値と比較しても下回っている。本市は，施設更新との兼ね合いで管路更新が年度によって大きく変動しているので，今後は投資計画等の見直しを検討する必要がある。</t>
    </r>
    <rPh sb="1" eb="7">
      <t>ユウケイコテ</t>
    </rPh>
    <rPh sb="7" eb="12">
      <t>ゲンカシ</t>
    </rPh>
    <rPh sb="14" eb="17">
      <t>ゼンネンド</t>
    </rPh>
    <rPh sb="19" eb="21">
      <t>ゾウカ</t>
    </rPh>
    <rPh sb="22" eb="29">
      <t>ルイジダンタイヘイキンチ</t>
    </rPh>
    <rPh sb="30" eb="32">
      <t>ヒカク</t>
    </rPh>
    <rPh sb="35" eb="37">
      <t>ウワマワ</t>
    </rPh>
    <rPh sb="42" eb="44">
      <t>キゾン</t>
    </rPh>
    <rPh sb="44" eb="46">
      <t>シセツ</t>
    </rPh>
    <rPh sb="47" eb="50">
      <t>ロウキュウカ</t>
    </rPh>
    <rPh sb="51" eb="52">
      <t>スス</t>
    </rPh>
    <rPh sb="59" eb="60">
      <t>ヒ</t>
    </rPh>
    <rPh sb="61" eb="62">
      <t>ツヅ</t>
    </rPh>
    <rPh sb="63" eb="66">
      <t>ケイカクテキ</t>
    </rPh>
    <rPh sb="67" eb="69">
      <t>シセツ</t>
    </rPh>
    <rPh sb="70" eb="73">
      <t>コウシ</t>
    </rPh>
    <rPh sb="74" eb="76">
      <t>ヒツヨウ</t>
    </rPh>
    <rPh sb="82" eb="84">
      <t>カンロ</t>
    </rPh>
    <rPh sb="84" eb="88">
      <t>ケイネン</t>
    </rPh>
    <rPh sb="90" eb="97">
      <t>ルイジダンタイヘイキンチ</t>
    </rPh>
    <rPh sb="98" eb="100">
      <t>ヒカク</t>
    </rPh>
    <rPh sb="103" eb="105">
      <t>シタマワ</t>
    </rPh>
    <rPh sb="111" eb="113">
      <t>ケイネン</t>
    </rPh>
    <rPh sb="113" eb="115">
      <t>ヒカク</t>
    </rPh>
    <rPh sb="120" eb="122">
      <t>ネンネン</t>
    </rPh>
    <rPh sb="122" eb="126">
      <t>ゾウカ</t>
    </rPh>
    <rPh sb="132" eb="137">
      <t>シセツコウ</t>
    </rPh>
    <rPh sb="137" eb="138">
      <t>ア</t>
    </rPh>
    <rPh sb="141" eb="144">
      <t>ケイカクテキ</t>
    </rPh>
    <rPh sb="145" eb="150">
      <t>カンロコウ</t>
    </rPh>
    <rPh sb="150" eb="152">
      <t>ケントウ</t>
    </rPh>
    <rPh sb="161" eb="166">
      <t>カンロコウ</t>
    </rPh>
    <rPh sb="168" eb="171">
      <t>ゼンネンド</t>
    </rPh>
    <rPh sb="172" eb="173">
      <t>ツヅ</t>
    </rPh>
    <rPh sb="174" eb="176">
      <t>ゲンショウ</t>
    </rPh>
    <rPh sb="178" eb="185">
      <t>ルイジダンタイヘイキンチ</t>
    </rPh>
    <rPh sb="186" eb="188">
      <t>ヒカク</t>
    </rPh>
    <rPh sb="191" eb="193">
      <t>シタマワ</t>
    </rPh>
    <rPh sb="198" eb="199">
      <t>ホン</t>
    </rPh>
    <rPh sb="199" eb="200">
      <t>シ</t>
    </rPh>
    <rPh sb="202" eb="208">
      <t>シセツコウシ</t>
    </rPh>
    <rPh sb="208" eb="209">
      <t>カ</t>
    </rPh>
    <rPh sb="210" eb="211">
      <t>ア</t>
    </rPh>
    <rPh sb="213" eb="218">
      <t>カンロコウ</t>
    </rPh>
    <rPh sb="218" eb="220">
      <t>ネンド</t>
    </rPh>
    <rPh sb="224" eb="225">
      <t>オオ</t>
    </rPh>
    <rPh sb="227" eb="229">
      <t>ヘンドウ</t>
    </rPh>
    <rPh sb="236" eb="238">
      <t>コンゴ</t>
    </rPh>
    <rPh sb="239" eb="243">
      <t>トウシケ</t>
    </rPh>
    <rPh sb="243" eb="244">
      <t>トウ</t>
    </rPh>
    <rPh sb="245" eb="247">
      <t>ミナオ</t>
    </rPh>
    <rPh sb="249" eb="251">
      <t>ケントウ</t>
    </rPh>
    <rPh sb="253" eb="25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</si>
</sst>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c:v>
                </c:pt>
                <c:pt idx="1">
                  <c:v>0.39</c:v>
                </c:pt>
                <c:pt idx="2">
                  <c:v>0.74</c:v>
                </c:pt>
                <c:pt idx="3">
                  <c:v>0.59</c:v>
                </c:pt>
                <c:pt idx="4">
                  <c:v>0.45</c:v>
                </c:pt>
              </c:numCache>
            </c:numRef>
          </c:val>
          <c:extLst>
            <c:ext xmlns:c16="http://schemas.microsoft.com/office/drawing/2014/chart" uri="{C3380CC4-5D6E-409C-BE32-E72D297353CC}">
              <c16:uniqueId val="{00000000-FD5A-4984-AE7C-40133FDB85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FD5A-4984-AE7C-40133FDB85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50.91</c:v>
                </c:pt>
                <c:pt idx="1">
                  <c:v>49.72</c:v>
                </c:pt>
                <c:pt idx="2">
                  <c:v>48.39</c:v>
                </c:pt>
                <c:pt idx="3">
                  <c:v>47.78</c:v>
                </c:pt>
                <c:pt idx="4">
                  <c:v>47.98</c:v>
                </c:pt>
              </c:numCache>
            </c:numRef>
          </c:val>
          <c:extLst>
            <c:ext xmlns:c16="http://schemas.microsoft.com/office/drawing/2014/chart" uri="{C3380CC4-5D6E-409C-BE32-E72D297353CC}">
              <c16:uniqueId val="{00000000-0D49-4416-A9D7-16598F78AE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0D49-4416-A9D7-16598F78AE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88.88</c:v>
                </c:pt>
                <c:pt idx="1">
                  <c:v>88.38</c:v>
                </c:pt>
                <c:pt idx="2">
                  <c:v>88.64</c:v>
                </c:pt>
                <c:pt idx="3">
                  <c:v>88.7</c:v>
                </c:pt>
                <c:pt idx="4">
                  <c:v>88.29</c:v>
                </c:pt>
              </c:numCache>
            </c:numRef>
          </c:val>
          <c:extLst>
            <c:ext xmlns:c16="http://schemas.microsoft.com/office/drawing/2014/chart" uri="{C3380CC4-5D6E-409C-BE32-E72D297353CC}">
              <c16:uniqueId val="{00000000-5BC3-411D-8DAF-EB654CAD14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5BC3-411D-8DAF-EB654CAD14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116.74</c:v>
                </c:pt>
                <c:pt idx="1">
                  <c:v>109.82</c:v>
                </c:pt>
                <c:pt idx="2">
                  <c:v>105.38</c:v>
                </c:pt>
                <c:pt idx="3">
                  <c:v>108.15</c:v>
                </c:pt>
                <c:pt idx="4">
                  <c:v>106.21</c:v>
                </c:pt>
              </c:numCache>
            </c:numRef>
          </c:val>
          <c:extLst>
            <c:ext xmlns:c16="http://schemas.microsoft.com/office/drawing/2014/chart" uri="{C3380CC4-5D6E-409C-BE32-E72D297353CC}">
              <c16:uniqueId val="{00000000-2B41-461D-AC0B-3DCC402F37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2B41-461D-AC0B-3DCC402F37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52.16</c:v>
                </c:pt>
                <c:pt idx="1">
                  <c:v>50.65</c:v>
                </c:pt>
                <c:pt idx="2">
                  <c:v>51.09</c:v>
                </c:pt>
                <c:pt idx="3">
                  <c:v>50.97</c:v>
                </c:pt>
                <c:pt idx="4">
                  <c:v>52</c:v>
                </c:pt>
              </c:numCache>
            </c:numRef>
          </c:val>
          <c:extLst>
            <c:ext xmlns:c16="http://schemas.microsoft.com/office/drawing/2014/chart" uri="{C3380CC4-5D6E-409C-BE32-E72D297353CC}">
              <c16:uniqueId val="{00000000-80B3-4F40-8EDD-BCEF0A759A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80B3-4F40-8EDD-BCEF0A759A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10.52</c:v>
                </c:pt>
                <c:pt idx="1">
                  <c:v>12</c:v>
                </c:pt>
                <c:pt idx="2">
                  <c:v>14.35</c:v>
                </c:pt>
                <c:pt idx="3">
                  <c:v>16.71</c:v>
                </c:pt>
                <c:pt idx="4">
                  <c:v>20.49</c:v>
                </c:pt>
              </c:numCache>
            </c:numRef>
          </c:val>
          <c:extLst>
            <c:ext xmlns:c16="http://schemas.microsoft.com/office/drawing/2014/chart" uri="{C3380CC4-5D6E-409C-BE32-E72D297353CC}">
              <c16:uniqueId val="{00000000-6861-4E10-863F-C0EEC7AB43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6861-4E10-863F-C0EEC7AB43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95-477C-9932-146DA5F563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E695-477C-9932-146DA5F563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240.73</c:v>
                </c:pt>
                <c:pt idx="1">
                  <c:v>167.22</c:v>
                </c:pt>
                <c:pt idx="2">
                  <c:v>190.49</c:v>
                </c:pt>
                <c:pt idx="3">
                  <c:v>217.7</c:v>
                </c:pt>
                <c:pt idx="4">
                  <c:v>213.55</c:v>
                </c:pt>
              </c:numCache>
            </c:numRef>
          </c:val>
          <c:extLst>
            <c:ext xmlns:c16="http://schemas.microsoft.com/office/drawing/2014/chart" uri="{C3380CC4-5D6E-409C-BE32-E72D297353CC}">
              <c16:uniqueId val="{00000000-3536-467F-AF44-059CEFE026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3536-467F-AF44-059CEFE026F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297.14</c:v>
                </c:pt>
                <c:pt idx="1">
                  <c:v>348.46</c:v>
                </c:pt>
                <c:pt idx="2">
                  <c:v>409.5</c:v>
                </c:pt>
                <c:pt idx="3">
                  <c:v>450.26</c:v>
                </c:pt>
                <c:pt idx="4">
                  <c:v>434.37</c:v>
                </c:pt>
              </c:numCache>
            </c:numRef>
          </c:val>
          <c:extLst>
            <c:ext xmlns:c16="http://schemas.microsoft.com/office/drawing/2014/chart" uri="{C3380CC4-5D6E-409C-BE32-E72D297353CC}">
              <c16:uniqueId val="{00000000-8172-48D1-9C54-182C826829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8172-48D1-9C54-182C826829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112.51</c:v>
                </c:pt>
                <c:pt idx="1">
                  <c:v>106.66</c:v>
                </c:pt>
                <c:pt idx="2">
                  <c:v>101.56</c:v>
                </c:pt>
                <c:pt idx="3">
                  <c:v>104.43</c:v>
                </c:pt>
                <c:pt idx="4">
                  <c:v>102.34</c:v>
                </c:pt>
              </c:numCache>
            </c:numRef>
          </c:val>
          <c:extLst>
            <c:ext xmlns:c16="http://schemas.microsoft.com/office/drawing/2014/chart" uri="{C3380CC4-5D6E-409C-BE32-E72D297353CC}">
              <c16:uniqueId val="{00000000-EBF2-4893-93B3-B47DF5D597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EBF2-4893-93B3-B47DF5D597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94.02</c:v>
                </c:pt>
                <c:pt idx="1">
                  <c:v>99.32</c:v>
                </c:pt>
                <c:pt idx="2">
                  <c:v>103.24</c:v>
                </c:pt>
                <c:pt idx="3">
                  <c:v>100.82</c:v>
                </c:pt>
                <c:pt idx="4">
                  <c:v>103.7</c:v>
                </c:pt>
              </c:numCache>
            </c:numRef>
          </c:val>
          <c:extLst>
            <c:ext xmlns:c16="http://schemas.microsoft.com/office/drawing/2014/chart" uri="{C3380CC4-5D6E-409C-BE32-E72D297353CC}">
              <c16:uniqueId val="{00000000-56EA-40C2-855C-81516D2D38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56EA-40C2-855C-81516D2D38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鹿児島県　指宿市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12</v>
      </c>
      <c r="C7" s="34"/>
      <c r="D7" s="34"/>
      <c r="E7" s="34"/>
      <c r="F7" s="34"/>
      <c r="G7" s="34"/>
      <c r="H7" s="34"/>
      <c r="I7" s="33" t="s">
        <v>2</v>
      </c>
      <c r="J7" s="34"/>
      <c r="K7" s="34"/>
      <c r="L7" s="34"/>
      <c r="M7" s="34"/>
      <c r="N7" s="34"/>
      <c r="O7" s="35"/>
      <c r="P7" s="36" t="s">
        <v>11</v>
      </c>
      <c r="Q7" s="36"/>
      <c r="R7" s="36"/>
      <c r="S7" s="36"/>
      <c r="T7" s="36"/>
      <c r="U7" s="36"/>
      <c r="V7" s="36"/>
      <c r="W7" s="36" t="s">
        <v>13</v>
      </c>
      <c r="X7" s="36"/>
      <c r="Y7" s="36"/>
      <c r="Z7" s="36"/>
      <c r="AA7" s="36"/>
      <c r="AB7" s="36"/>
      <c r="AC7" s="36"/>
      <c r="AD7" s="36" t="s">
        <v>9</v>
      </c>
      <c r="AE7" s="36"/>
      <c r="AF7" s="36"/>
      <c r="AG7" s="36"/>
      <c r="AH7" s="36"/>
      <c r="AI7" s="36"/>
      <c r="AJ7" s="36"/>
      <c r="AK7" s="2"/>
      <c r="AL7" s="36" t="s">
        <v>14</v>
      </c>
      <c r="AM7" s="36"/>
      <c r="AN7" s="36"/>
      <c r="AO7" s="36"/>
      <c r="AP7" s="36"/>
      <c r="AQ7" s="36"/>
      <c r="AR7" s="36"/>
      <c r="AS7" s="36"/>
      <c r="AT7" s="33" t="s">
        <v>6</v>
      </c>
      <c r="AU7" s="34"/>
      <c r="AV7" s="34"/>
      <c r="AW7" s="34"/>
      <c r="AX7" s="34"/>
      <c r="AY7" s="34"/>
      <c r="AZ7" s="34"/>
      <c r="BA7" s="34"/>
      <c r="BB7" s="36" t="s">
        <v>17</v>
      </c>
      <c r="BC7" s="36"/>
      <c r="BD7" s="36"/>
      <c r="BE7" s="36"/>
      <c r="BF7" s="36"/>
      <c r="BG7" s="36"/>
      <c r="BH7" s="36"/>
      <c r="BI7" s="36"/>
      <c r="BJ7" s="3"/>
      <c r="BK7" s="3"/>
      <c r="BL7" s="37" t="s">
        <v>19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38487</v>
      </c>
      <c r="AM8" s="44"/>
      <c r="AN8" s="44"/>
      <c r="AO8" s="44"/>
      <c r="AP8" s="44"/>
      <c r="AQ8" s="44"/>
      <c r="AR8" s="44"/>
      <c r="AS8" s="44"/>
      <c r="AT8" s="45">
        <f>データ!$S$6</f>
        <v>148.82</v>
      </c>
      <c r="AU8" s="46"/>
      <c r="AV8" s="46"/>
      <c r="AW8" s="46"/>
      <c r="AX8" s="46"/>
      <c r="AY8" s="46"/>
      <c r="AZ8" s="46"/>
      <c r="BA8" s="46"/>
      <c r="BB8" s="47">
        <f>データ!$T$6</f>
        <v>258.61</v>
      </c>
      <c r="BC8" s="47"/>
      <c r="BD8" s="47"/>
      <c r="BE8" s="47"/>
      <c r="BF8" s="47"/>
      <c r="BG8" s="47"/>
      <c r="BH8" s="47"/>
      <c r="BI8" s="47"/>
      <c r="BJ8" s="3"/>
      <c r="BK8" s="3"/>
      <c r="BL8" s="48" t="s">
        <v>1</v>
      </c>
      <c r="BM8" s="49"/>
      <c r="BN8" s="50" t="s">
        <v>21</v>
      </c>
      <c r="BO8" s="50"/>
      <c r="BP8" s="50"/>
      <c r="BQ8" s="50"/>
      <c r="BR8" s="50"/>
      <c r="BS8" s="50"/>
      <c r="BT8" s="50"/>
      <c r="BU8" s="50"/>
      <c r="BV8" s="50"/>
      <c r="BW8" s="50"/>
      <c r="BX8" s="50"/>
      <c r="BY8" s="51"/>
    </row>
    <row r="9" spans="1:78" ht="18.75" customHeight="1" x14ac:dyDescent="0.15">
      <c r="A9" s="2"/>
      <c r="B9" s="33" t="s">
        <v>23</v>
      </c>
      <c r="C9" s="34"/>
      <c r="D9" s="34"/>
      <c r="E9" s="34"/>
      <c r="F9" s="34"/>
      <c r="G9" s="34"/>
      <c r="H9" s="34"/>
      <c r="I9" s="33" t="s">
        <v>25</v>
      </c>
      <c r="J9" s="34"/>
      <c r="K9" s="34"/>
      <c r="L9" s="34"/>
      <c r="M9" s="34"/>
      <c r="N9" s="34"/>
      <c r="O9" s="35"/>
      <c r="P9" s="36" t="s">
        <v>26</v>
      </c>
      <c r="Q9" s="36"/>
      <c r="R9" s="36"/>
      <c r="S9" s="36"/>
      <c r="T9" s="36"/>
      <c r="U9" s="36"/>
      <c r="V9" s="36"/>
      <c r="W9" s="36" t="s">
        <v>24</v>
      </c>
      <c r="X9" s="36"/>
      <c r="Y9" s="36"/>
      <c r="Z9" s="36"/>
      <c r="AA9" s="36"/>
      <c r="AB9" s="36"/>
      <c r="AC9" s="36"/>
      <c r="AD9" s="2"/>
      <c r="AE9" s="2"/>
      <c r="AF9" s="2"/>
      <c r="AG9" s="2"/>
      <c r="AH9" s="2"/>
      <c r="AI9" s="2"/>
      <c r="AJ9" s="2"/>
      <c r="AK9" s="2"/>
      <c r="AL9" s="36" t="s">
        <v>30</v>
      </c>
      <c r="AM9" s="36"/>
      <c r="AN9" s="36"/>
      <c r="AO9" s="36"/>
      <c r="AP9" s="36"/>
      <c r="AQ9" s="36"/>
      <c r="AR9" s="36"/>
      <c r="AS9" s="36"/>
      <c r="AT9" s="33" t="s">
        <v>32</v>
      </c>
      <c r="AU9" s="34"/>
      <c r="AV9" s="34"/>
      <c r="AW9" s="34"/>
      <c r="AX9" s="34"/>
      <c r="AY9" s="34"/>
      <c r="AZ9" s="34"/>
      <c r="BA9" s="34"/>
      <c r="BB9" s="36" t="s">
        <v>16</v>
      </c>
      <c r="BC9" s="36"/>
      <c r="BD9" s="36"/>
      <c r="BE9" s="36"/>
      <c r="BF9" s="36"/>
      <c r="BG9" s="36"/>
      <c r="BH9" s="36"/>
      <c r="BI9" s="36"/>
      <c r="BJ9" s="3"/>
      <c r="BK9" s="3"/>
      <c r="BL9" s="52" t="s">
        <v>34</v>
      </c>
      <c r="BM9" s="53"/>
      <c r="BN9" s="54" t="s">
        <v>35</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64.680000000000007</v>
      </c>
      <c r="J10" s="46"/>
      <c r="K10" s="46"/>
      <c r="L10" s="46"/>
      <c r="M10" s="46"/>
      <c r="N10" s="46"/>
      <c r="O10" s="56"/>
      <c r="P10" s="47">
        <f>データ!$P$6</f>
        <v>99.53</v>
      </c>
      <c r="Q10" s="47"/>
      <c r="R10" s="47"/>
      <c r="S10" s="47"/>
      <c r="T10" s="47"/>
      <c r="U10" s="47"/>
      <c r="V10" s="47"/>
      <c r="W10" s="44">
        <f>データ!$Q$6</f>
        <v>1760</v>
      </c>
      <c r="X10" s="44"/>
      <c r="Y10" s="44"/>
      <c r="Z10" s="44"/>
      <c r="AA10" s="44"/>
      <c r="AB10" s="44"/>
      <c r="AC10" s="44"/>
      <c r="AD10" s="2"/>
      <c r="AE10" s="2"/>
      <c r="AF10" s="2"/>
      <c r="AG10" s="2"/>
      <c r="AH10" s="2"/>
      <c r="AI10" s="2"/>
      <c r="AJ10" s="2"/>
      <c r="AK10" s="2"/>
      <c r="AL10" s="44">
        <f>データ!$U$6</f>
        <v>37917</v>
      </c>
      <c r="AM10" s="44"/>
      <c r="AN10" s="44"/>
      <c r="AO10" s="44"/>
      <c r="AP10" s="44"/>
      <c r="AQ10" s="44"/>
      <c r="AR10" s="44"/>
      <c r="AS10" s="44"/>
      <c r="AT10" s="45">
        <f>データ!$V$6</f>
        <v>76.599999999999994</v>
      </c>
      <c r="AU10" s="46"/>
      <c r="AV10" s="46"/>
      <c r="AW10" s="46"/>
      <c r="AX10" s="46"/>
      <c r="AY10" s="46"/>
      <c r="AZ10" s="46"/>
      <c r="BA10" s="46"/>
      <c r="BB10" s="47">
        <f>データ!$W$6</f>
        <v>495</v>
      </c>
      <c r="BC10" s="47"/>
      <c r="BD10" s="47"/>
      <c r="BE10" s="47"/>
      <c r="BF10" s="47"/>
      <c r="BG10" s="47"/>
      <c r="BH10" s="47"/>
      <c r="BI10" s="47"/>
      <c r="BJ10" s="2"/>
      <c r="BK10" s="2"/>
      <c r="BL10" s="57" t="s">
        <v>37</v>
      </c>
      <c r="BM10" s="58"/>
      <c r="BN10" s="59" t="s">
        <v>18</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39</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40</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42</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27</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43</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111</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5</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45</v>
      </c>
      <c r="C84" s="6"/>
      <c r="D84" s="6"/>
      <c r="E84" s="6" t="s">
        <v>46</v>
      </c>
      <c r="F84" s="6" t="s">
        <v>48</v>
      </c>
      <c r="G84" s="6" t="s">
        <v>50</v>
      </c>
      <c r="H84" s="6" t="s">
        <v>44</v>
      </c>
      <c r="I84" s="6" t="s">
        <v>3</v>
      </c>
      <c r="J84" s="6" t="s">
        <v>29</v>
      </c>
      <c r="K84" s="6" t="s">
        <v>51</v>
      </c>
      <c r="L84" s="6" t="s">
        <v>52</v>
      </c>
      <c r="M84" s="6" t="s">
        <v>36</v>
      </c>
      <c r="N84" s="6" t="s">
        <v>54</v>
      </c>
      <c r="O84" s="6" t="s">
        <v>56</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C5YDhP9AU+LKrfDclVavw9EqQyqvlfFHKNKL5WBvoddGAXTXKBjKdA5QL39OOBMAoSEurxbZlZPqfHssJkCNkg==" saltValue="BQx6zkyE6Aj/T72MVSck8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49</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58</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53</v>
      </c>
      <c r="C3" s="17" t="s">
        <v>60</v>
      </c>
      <c r="D3" s="17" t="s">
        <v>61</v>
      </c>
      <c r="E3" s="17" t="s">
        <v>8</v>
      </c>
      <c r="F3" s="17" t="s">
        <v>7</v>
      </c>
      <c r="G3" s="17" t="s">
        <v>28</v>
      </c>
      <c r="H3" s="84" t="s">
        <v>33</v>
      </c>
      <c r="I3" s="85"/>
      <c r="J3" s="85"/>
      <c r="K3" s="85"/>
      <c r="L3" s="85"/>
      <c r="M3" s="85"/>
      <c r="N3" s="85"/>
      <c r="O3" s="85"/>
      <c r="P3" s="85"/>
      <c r="Q3" s="85"/>
      <c r="R3" s="85"/>
      <c r="S3" s="85"/>
      <c r="T3" s="85"/>
      <c r="U3" s="85"/>
      <c r="V3" s="85"/>
      <c r="W3" s="86"/>
      <c r="X3" s="82" t="s">
        <v>57</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62</v>
      </c>
      <c r="B4" s="18"/>
      <c r="C4" s="18"/>
      <c r="D4" s="18"/>
      <c r="E4" s="18"/>
      <c r="F4" s="18"/>
      <c r="G4" s="18"/>
      <c r="H4" s="87"/>
      <c r="I4" s="88"/>
      <c r="J4" s="88"/>
      <c r="K4" s="88"/>
      <c r="L4" s="88"/>
      <c r="M4" s="88"/>
      <c r="N4" s="88"/>
      <c r="O4" s="88"/>
      <c r="P4" s="88"/>
      <c r="Q4" s="88"/>
      <c r="R4" s="88"/>
      <c r="S4" s="88"/>
      <c r="T4" s="88"/>
      <c r="U4" s="88"/>
      <c r="V4" s="88"/>
      <c r="W4" s="89"/>
      <c r="X4" s="83" t="s">
        <v>55</v>
      </c>
      <c r="Y4" s="83"/>
      <c r="Z4" s="83"/>
      <c r="AA4" s="83"/>
      <c r="AB4" s="83"/>
      <c r="AC4" s="83"/>
      <c r="AD4" s="83"/>
      <c r="AE4" s="83"/>
      <c r="AF4" s="83"/>
      <c r="AG4" s="83"/>
      <c r="AH4" s="83"/>
      <c r="AI4" s="83" t="s">
        <v>47</v>
      </c>
      <c r="AJ4" s="83"/>
      <c r="AK4" s="83"/>
      <c r="AL4" s="83"/>
      <c r="AM4" s="83"/>
      <c r="AN4" s="83"/>
      <c r="AO4" s="83"/>
      <c r="AP4" s="83"/>
      <c r="AQ4" s="83"/>
      <c r="AR4" s="83"/>
      <c r="AS4" s="83"/>
      <c r="AT4" s="83" t="s">
        <v>41</v>
      </c>
      <c r="AU4" s="83"/>
      <c r="AV4" s="83"/>
      <c r="AW4" s="83"/>
      <c r="AX4" s="83"/>
      <c r="AY4" s="83"/>
      <c r="AZ4" s="83"/>
      <c r="BA4" s="83"/>
      <c r="BB4" s="83"/>
      <c r="BC4" s="83"/>
      <c r="BD4" s="83"/>
      <c r="BE4" s="83" t="s">
        <v>63</v>
      </c>
      <c r="BF4" s="83"/>
      <c r="BG4" s="83"/>
      <c r="BH4" s="83"/>
      <c r="BI4" s="83"/>
      <c r="BJ4" s="83"/>
      <c r="BK4" s="83"/>
      <c r="BL4" s="83"/>
      <c r="BM4" s="83"/>
      <c r="BN4" s="83"/>
      <c r="BO4" s="83"/>
      <c r="BP4" s="83" t="s">
        <v>38</v>
      </c>
      <c r="BQ4" s="83"/>
      <c r="BR4" s="83"/>
      <c r="BS4" s="83"/>
      <c r="BT4" s="83"/>
      <c r="BU4" s="83"/>
      <c r="BV4" s="83"/>
      <c r="BW4" s="83"/>
      <c r="BX4" s="83"/>
      <c r="BY4" s="83"/>
      <c r="BZ4" s="83"/>
      <c r="CA4" s="83" t="s">
        <v>65</v>
      </c>
      <c r="CB4" s="83"/>
      <c r="CC4" s="83"/>
      <c r="CD4" s="83"/>
      <c r="CE4" s="83"/>
      <c r="CF4" s="83"/>
      <c r="CG4" s="83"/>
      <c r="CH4" s="83"/>
      <c r="CI4" s="83"/>
      <c r="CJ4" s="83"/>
      <c r="CK4" s="83"/>
      <c r="CL4" s="83" t="s">
        <v>66</v>
      </c>
      <c r="CM4" s="83"/>
      <c r="CN4" s="83"/>
      <c r="CO4" s="83"/>
      <c r="CP4" s="83"/>
      <c r="CQ4" s="83"/>
      <c r="CR4" s="83"/>
      <c r="CS4" s="83"/>
      <c r="CT4" s="83"/>
      <c r="CU4" s="83"/>
      <c r="CV4" s="83"/>
      <c r="CW4" s="83" t="s">
        <v>68</v>
      </c>
      <c r="CX4" s="83"/>
      <c r="CY4" s="83"/>
      <c r="CZ4" s="83"/>
      <c r="DA4" s="83"/>
      <c r="DB4" s="83"/>
      <c r="DC4" s="83"/>
      <c r="DD4" s="83"/>
      <c r="DE4" s="83"/>
      <c r="DF4" s="83"/>
      <c r="DG4" s="83"/>
      <c r="DH4" s="83" t="s">
        <v>69</v>
      </c>
      <c r="DI4" s="83"/>
      <c r="DJ4" s="83"/>
      <c r="DK4" s="83"/>
      <c r="DL4" s="83"/>
      <c r="DM4" s="83"/>
      <c r="DN4" s="83"/>
      <c r="DO4" s="83"/>
      <c r="DP4" s="83"/>
      <c r="DQ4" s="83"/>
      <c r="DR4" s="83"/>
      <c r="DS4" s="83" t="s">
        <v>64</v>
      </c>
      <c r="DT4" s="83"/>
      <c r="DU4" s="83"/>
      <c r="DV4" s="83"/>
      <c r="DW4" s="83"/>
      <c r="DX4" s="83"/>
      <c r="DY4" s="83"/>
      <c r="DZ4" s="83"/>
      <c r="EA4" s="83"/>
      <c r="EB4" s="83"/>
      <c r="EC4" s="83"/>
      <c r="ED4" s="83" t="s">
        <v>70</v>
      </c>
      <c r="EE4" s="83"/>
      <c r="EF4" s="83"/>
      <c r="EG4" s="83"/>
      <c r="EH4" s="83"/>
      <c r="EI4" s="83"/>
      <c r="EJ4" s="83"/>
      <c r="EK4" s="83"/>
      <c r="EL4" s="83"/>
      <c r="EM4" s="83"/>
      <c r="EN4" s="83"/>
    </row>
    <row r="5" spans="1:144" x14ac:dyDescent="0.15">
      <c r="A5" s="15" t="s">
        <v>31</v>
      </c>
      <c r="B5" s="19"/>
      <c r="C5" s="19"/>
      <c r="D5" s="19"/>
      <c r="E5" s="19"/>
      <c r="F5" s="19"/>
      <c r="G5" s="19"/>
      <c r="H5" s="25" t="s">
        <v>59</v>
      </c>
      <c r="I5" s="25" t="s">
        <v>71</v>
      </c>
      <c r="J5" s="25" t="s">
        <v>72</v>
      </c>
      <c r="K5" s="25" t="s">
        <v>73</v>
      </c>
      <c r="L5" s="25" t="s">
        <v>74</v>
      </c>
      <c r="M5" s="25" t="s">
        <v>9</v>
      </c>
      <c r="N5" s="25" t="s">
        <v>75</v>
      </c>
      <c r="O5" s="25" t="s">
        <v>76</v>
      </c>
      <c r="P5" s="25" t="s">
        <v>77</v>
      </c>
      <c r="Q5" s="25" t="s">
        <v>78</v>
      </c>
      <c r="R5" s="25" t="s">
        <v>79</v>
      </c>
      <c r="S5" s="25" t="s">
        <v>80</v>
      </c>
      <c r="T5" s="25" t="s">
        <v>67</v>
      </c>
      <c r="U5" s="25" t="s">
        <v>81</v>
      </c>
      <c r="V5" s="25" t="s">
        <v>82</v>
      </c>
      <c r="W5" s="25" t="s">
        <v>83</v>
      </c>
      <c r="X5" s="25" t="s">
        <v>84</v>
      </c>
      <c r="Y5" s="25" t="s">
        <v>85</v>
      </c>
      <c r="Z5" s="25" t="s">
        <v>86</v>
      </c>
      <c r="AA5" s="25" t="s">
        <v>87</v>
      </c>
      <c r="AB5" s="25" t="s">
        <v>88</v>
      </c>
      <c r="AC5" s="25" t="s">
        <v>89</v>
      </c>
      <c r="AD5" s="25" t="s">
        <v>91</v>
      </c>
      <c r="AE5" s="25" t="s">
        <v>92</v>
      </c>
      <c r="AF5" s="25" t="s">
        <v>93</v>
      </c>
      <c r="AG5" s="25" t="s">
        <v>94</v>
      </c>
      <c r="AH5" s="25" t="s">
        <v>45</v>
      </c>
      <c r="AI5" s="25" t="s">
        <v>84</v>
      </c>
      <c r="AJ5" s="25" t="s">
        <v>85</v>
      </c>
      <c r="AK5" s="25" t="s">
        <v>86</v>
      </c>
      <c r="AL5" s="25" t="s">
        <v>87</v>
      </c>
      <c r="AM5" s="25" t="s">
        <v>88</v>
      </c>
      <c r="AN5" s="25" t="s">
        <v>89</v>
      </c>
      <c r="AO5" s="25" t="s">
        <v>91</v>
      </c>
      <c r="AP5" s="25" t="s">
        <v>92</v>
      </c>
      <c r="AQ5" s="25" t="s">
        <v>93</v>
      </c>
      <c r="AR5" s="25" t="s">
        <v>94</v>
      </c>
      <c r="AS5" s="25" t="s">
        <v>90</v>
      </c>
      <c r="AT5" s="25" t="s">
        <v>84</v>
      </c>
      <c r="AU5" s="25" t="s">
        <v>85</v>
      </c>
      <c r="AV5" s="25" t="s">
        <v>86</v>
      </c>
      <c r="AW5" s="25" t="s">
        <v>87</v>
      </c>
      <c r="AX5" s="25" t="s">
        <v>88</v>
      </c>
      <c r="AY5" s="25" t="s">
        <v>89</v>
      </c>
      <c r="AZ5" s="25" t="s">
        <v>91</v>
      </c>
      <c r="BA5" s="25" t="s">
        <v>92</v>
      </c>
      <c r="BB5" s="25" t="s">
        <v>93</v>
      </c>
      <c r="BC5" s="25" t="s">
        <v>94</v>
      </c>
      <c r="BD5" s="25" t="s">
        <v>90</v>
      </c>
      <c r="BE5" s="25" t="s">
        <v>84</v>
      </c>
      <c r="BF5" s="25" t="s">
        <v>85</v>
      </c>
      <c r="BG5" s="25" t="s">
        <v>86</v>
      </c>
      <c r="BH5" s="25" t="s">
        <v>87</v>
      </c>
      <c r="BI5" s="25" t="s">
        <v>88</v>
      </c>
      <c r="BJ5" s="25" t="s">
        <v>89</v>
      </c>
      <c r="BK5" s="25" t="s">
        <v>91</v>
      </c>
      <c r="BL5" s="25" t="s">
        <v>92</v>
      </c>
      <c r="BM5" s="25" t="s">
        <v>93</v>
      </c>
      <c r="BN5" s="25" t="s">
        <v>94</v>
      </c>
      <c r="BO5" s="25" t="s">
        <v>90</v>
      </c>
      <c r="BP5" s="25" t="s">
        <v>84</v>
      </c>
      <c r="BQ5" s="25" t="s">
        <v>85</v>
      </c>
      <c r="BR5" s="25" t="s">
        <v>86</v>
      </c>
      <c r="BS5" s="25" t="s">
        <v>87</v>
      </c>
      <c r="BT5" s="25" t="s">
        <v>88</v>
      </c>
      <c r="BU5" s="25" t="s">
        <v>89</v>
      </c>
      <c r="BV5" s="25" t="s">
        <v>91</v>
      </c>
      <c r="BW5" s="25" t="s">
        <v>92</v>
      </c>
      <c r="BX5" s="25" t="s">
        <v>93</v>
      </c>
      <c r="BY5" s="25" t="s">
        <v>94</v>
      </c>
      <c r="BZ5" s="25" t="s">
        <v>90</v>
      </c>
      <c r="CA5" s="25" t="s">
        <v>84</v>
      </c>
      <c r="CB5" s="25" t="s">
        <v>85</v>
      </c>
      <c r="CC5" s="25" t="s">
        <v>86</v>
      </c>
      <c r="CD5" s="25" t="s">
        <v>87</v>
      </c>
      <c r="CE5" s="25" t="s">
        <v>88</v>
      </c>
      <c r="CF5" s="25" t="s">
        <v>89</v>
      </c>
      <c r="CG5" s="25" t="s">
        <v>91</v>
      </c>
      <c r="CH5" s="25" t="s">
        <v>92</v>
      </c>
      <c r="CI5" s="25" t="s">
        <v>93</v>
      </c>
      <c r="CJ5" s="25" t="s">
        <v>94</v>
      </c>
      <c r="CK5" s="25" t="s">
        <v>90</v>
      </c>
      <c r="CL5" s="25" t="s">
        <v>84</v>
      </c>
      <c r="CM5" s="25" t="s">
        <v>85</v>
      </c>
      <c r="CN5" s="25" t="s">
        <v>86</v>
      </c>
      <c r="CO5" s="25" t="s">
        <v>87</v>
      </c>
      <c r="CP5" s="25" t="s">
        <v>88</v>
      </c>
      <c r="CQ5" s="25" t="s">
        <v>89</v>
      </c>
      <c r="CR5" s="25" t="s">
        <v>91</v>
      </c>
      <c r="CS5" s="25" t="s">
        <v>92</v>
      </c>
      <c r="CT5" s="25" t="s">
        <v>93</v>
      </c>
      <c r="CU5" s="25" t="s">
        <v>94</v>
      </c>
      <c r="CV5" s="25" t="s">
        <v>90</v>
      </c>
      <c r="CW5" s="25" t="s">
        <v>84</v>
      </c>
      <c r="CX5" s="25" t="s">
        <v>85</v>
      </c>
      <c r="CY5" s="25" t="s">
        <v>86</v>
      </c>
      <c r="CZ5" s="25" t="s">
        <v>87</v>
      </c>
      <c r="DA5" s="25" t="s">
        <v>88</v>
      </c>
      <c r="DB5" s="25" t="s">
        <v>89</v>
      </c>
      <c r="DC5" s="25" t="s">
        <v>91</v>
      </c>
      <c r="DD5" s="25" t="s">
        <v>92</v>
      </c>
      <c r="DE5" s="25" t="s">
        <v>93</v>
      </c>
      <c r="DF5" s="25" t="s">
        <v>94</v>
      </c>
      <c r="DG5" s="25" t="s">
        <v>90</v>
      </c>
      <c r="DH5" s="25" t="s">
        <v>84</v>
      </c>
      <c r="DI5" s="25" t="s">
        <v>85</v>
      </c>
      <c r="DJ5" s="25" t="s">
        <v>86</v>
      </c>
      <c r="DK5" s="25" t="s">
        <v>87</v>
      </c>
      <c r="DL5" s="25" t="s">
        <v>88</v>
      </c>
      <c r="DM5" s="25" t="s">
        <v>89</v>
      </c>
      <c r="DN5" s="25" t="s">
        <v>91</v>
      </c>
      <c r="DO5" s="25" t="s">
        <v>92</v>
      </c>
      <c r="DP5" s="25" t="s">
        <v>93</v>
      </c>
      <c r="DQ5" s="25" t="s">
        <v>94</v>
      </c>
      <c r="DR5" s="25" t="s">
        <v>90</v>
      </c>
      <c r="DS5" s="25" t="s">
        <v>84</v>
      </c>
      <c r="DT5" s="25" t="s">
        <v>85</v>
      </c>
      <c r="DU5" s="25" t="s">
        <v>86</v>
      </c>
      <c r="DV5" s="25" t="s">
        <v>87</v>
      </c>
      <c r="DW5" s="25" t="s">
        <v>88</v>
      </c>
      <c r="DX5" s="25" t="s">
        <v>89</v>
      </c>
      <c r="DY5" s="25" t="s">
        <v>91</v>
      </c>
      <c r="DZ5" s="25" t="s">
        <v>92</v>
      </c>
      <c r="EA5" s="25" t="s">
        <v>93</v>
      </c>
      <c r="EB5" s="25" t="s">
        <v>94</v>
      </c>
      <c r="EC5" s="25" t="s">
        <v>90</v>
      </c>
      <c r="ED5" s="25" t="s">
        <v>84</v>
      </c>
      <c r="EE5" s="25" t="s">
        <v>85</v>
      </c>
      <c r="EF5" s="25" t="s">
        <v>86</v>
      </c>
      <c r="EG5" s="25" t="s">
        <v>87</v>
      </c>
      <c r="EH5" s="25" t="s">
        <v>88</v>
      </c>
      <c r="EI5" s="25" t="s">
        <v>89</v>
      </c>
      <c r="EJ5" s="25" t="s">
        <v>91</v>
      </c>
      <c r="EK5" s="25" t="s">
        <v>92</v>
      </c>
      <c r="EL5" s="25" t="s">
        <v>93</v>
      </c>
      <c r="EM5" s="25" t="s">
        <v>94</v>
      </c>
      <c r="EN5" s="25" t="s">
        <v>90</v>
      </c>
    </row>
    <row r="6" spans="1:144" s="14" customFormat="1" x14ac:dyDescent="0.15">
      <c r="A6" s="15" t="s">
        <v>95</v>
      </c>
      <c r="B6" s="20">
        <f t="shared" ref="B6:W6" si="1">B7</f>
        <v>2022</v>
      </c>
      <c r="C6" s="20">
        <f t="shared" si="1"/>
        <v>462101</v>
      </c>
      <c r="D6" s="20">
        <f t="shared" si="1"/>
        <v>46</v>
      </c>
      <c r="E6" s="20">
        <f t="shared" si="1"/>
        <v>1</v>
      </c>
      <c r="F6" s="20">
        <f t="shared" si="1"/>
        <v>0</v>
      </c>
      <c r="G6" s="20">
        <f t="shared" si="1"/>
        <v>1</v>
      </c>
      <c r="H6" s="20" t="str">
        <f t="shared" si="1"/>
        <v>鹿児島県　指宿市</v>
      </c>
      <c r="I6" s="20" t="str">
        <f t="shared" si="1"/>
        <v>法適用</v>
      </c>
      <c r="J6" s="20" t="str">
        <f t="shared" si="1"/>
        <v>水道事業</v>
      </c>
      <c r="K6" s="20" t="str">
        <f t="shared" si="1"/>
        <v>末端給水事業</v>
      </c>
      <c r="L6" s="20" t="str">
        <f t="shared" si="1"/>
        <v>A5</v>
      </c>
      <c r="M6" s="20" t="str">
        <f t="shared" si="1"/>
        <v>非設置</v>
      </c>
      <c r="N6" s="26" t="str">
        <f t="shared" si="1"/>
        <v>-</v>
      </c>
      <c r="O6" s="26">
        <f t="shared" si="1"/>
        <v>64.680000000000007</v>
      </c>
      <c r="P6" s="26">
        <f t="shared" si="1"/>
        <v>99.53</v>
      </c>
      <c r="Q6" s="26">
        <f t="shared" si="1"/>
        <v>1760</v>
      </c>
      <c r="R6" s="26">
        <f t="shared" si="1"/>
        <v>38487</v>
      </c>
      <c r="S6" s="26">
        <f t="shared" si="1"/>
        <v>148.82</v>
      </c>
      <c r="T6" s="26">
        <f t="shared" si="1"/>
        <v>258.61</v>
      </c>
      <c r="U6" s="26">
        <f t="shared" si="1"/>
        <v>37917</v>
      </c>
      <c r="V6" s="26">
        <f t="shared" si="1"/>
        <v>76.599999999999994</v>
      </c>
      <c r="W6" s="26">
        <f t="shared" si="1"/>
        <v>495</v>
      </c>
      <c r="X6" s="28">
        <f t="shared" ref="X6:AG6" si="2">IF(X7="",NA(),X7)</f>
        <v>116.74</v>
      </c>
      <c r="Y6" s="28">
        <f t="shared" si="2"/>
        <v>109.82</v>
      </c>
      <c r="Z6" s="28">
        <f t="shared" si="2"/>
        <v>105.38</v>
      </c>
      <c r="AA6" s="28">
        <f t="shared" si="2"/>
        <v>108.15</v>
      </c>
      <c r="AB6" s="28">
        <f t="shared" si="2"/>
        <v>106.21</v>
      </c>
      <c r="AC6" s="28">
        <f t="shared" si="2"/>
        <v>110.66</v>
      </c>
      <c r="AD6" s="28">
        <f t="shared" si="2"/>
        <v>109.01</v>
      </c>
      <c r="AE6" s="28">
        <f t="shared" si="2"/>
        <v>108.83</v>
      </c>
      <c r="AF6" s="28">
        <f t="shared" si="2"/>
        <v>109.23</v>
      </c>
      <c r="AG6" s="28">
        <f t="shared" si="2"/>
        <v>108.04</v>
      </c>
      <c r="AH6" s="26" t="str">
        <f>IF(AH7="","",IF(AH7="-","【-】","【"&amp;SUBSTITUTE(TEXT(AH7,"#,##0.00"),"-","△")&amp;"】"))</f>
        <v>【108.70】</v>
      </c>
      <c r="AI6" s="26">
        <f t="shared" ref="AI6:AR6" si="3">IF(AI7="",NA(),AI7)</f>
        <v>0</v>
      </c>
      <c r="AJ6" s="26">
        <f t="shared" si="3"/>
        <v>0</v>
      </c>
      <c r="AK6" s="26">
        <f t="shared" si="3"/>
        <v>0</v>
      </c>
      <c r="AL6" s="26">
        <f t="shared" si="3"/>
        <v>0</v>
      </c>
      <c r="AM6" s="26">
        <f t="shared" si="3"/>
        <v>0</v>
      </c>
      <c r="AN6" s="28">
        <f t="shared" si="3"/>
        <v>2.74</v>
      </c>
      <c r="AO6" s="28">
        <f t="shared" si="3"/>
        <v>3.7</v>
      </c>
      <c r="AP6" s="28">
        <f t="shared" si="3"/>
        <v>4.34</v>
      </c>
      <c r="AQ6" s="28">
        <f t="shared" si="3"/>
        <v>4.6900000000000004</v>
      </c>
      <c r="AR6" s="28">
        <f t="shared" si="3"/>
        <v>4.72</v>
      </c>
      <c r="AS6" s="26" t="str">
        <f>IF(AS7="","",IF(AS7="-","【-】","【"&amp;SUBSTITUTE(TEXT(AS7,"#,##0.00"),"-","△")&amp;"】"))</f>
        <v>【1.34】</v>
      </c>
      <c r="AT6" s="28">
        <f t="shared" ref="AT6:BC6" si="4">IF(AT7="",NA(),AT7)</f>
        <v>240.73</v>
      </c>
      <c r="AU6" s="28">
        <f t="shared" si="4"/>
        <v>167.22</v>
      </c>
      <c r="AV6" s="28">
        <f t="shared" si="4"/>
        <v>190.49</v>
      </c>
      <c r="AW6" s="28">
        <f t="shared" si="4"/>
        <v>217.7</v>
      </c>
      <c r="AX6" s="28">
        <f t="shared" si="4"/>
        <v>213.55</v>
      </c>
      <c r="AY6" s="28">
        <f t="shared" si="4"/>
        <v>366.03</v>
      </c>
      <c r="AZ6" s="28">
        <f t="shared" si="4"/>
        <v>365.18</v>
      </c>
      <c r="BA6" s="28">
        <f t="shared" si="4"/>
        <v>327.77</v>
      </c>
      <c r="BB6" s="28">
        <f t="shared" si="4"/>
        <v>338.02</v>
      </c>
      <c r="BC6" s="28">
        <f t="shared" si="4"/>
        <v>345.94</v>
      </c>
      <c r="BD6" s="26" t="str">
        <f>IF(BD7="","",IF(BD7="-","【-】","【"&amp;SUBSTITUTE(TEXT(BD7,"#,##0.00"),"-","△")&amp;"】"))</f>
        <v>【252.29】</v>
      </c>
      <c r="BE6" s="28">
        <f t="shared" ref="BE6:BN6" si="5">IF(BE7="",NA(),BE7)</f>
        <v>297.14</v>
      </c>
      <c r="BF6" s="28">
        <f t="shared" si="5"/>
        <v>348.46</v>
      </c>
      <c r="BG6" s="28">
        <f t="shared" si="5"/>
        <v>409.5</v>
      </c>
      <c r="BH6" s="28">
        <f t="shared" si="5"/>
        <v>450.26</v>
      </c>
      <c r="BI6" s="28">
        <f t="shared" si="5"/>
        <v>434.37</v>
      </c>
      <c r="BJ6" s="28">
        <f t="shared" si="5"/>
        <v>370.12</v>
      </c>
      <c r="BK6" s="28">
        <f t="shared" si="5"/>
        <v>371.65</v>
      </c>
      <c r="BL6" s="28">
        <f t="shared" si="5"/>
        <v>397.1</v>
      </c>
      <c r="BM6" s="28">
        <f t="shared" si="5"/>
        <v>379.91</v>
      </c>
      <c r="BN6" s="28">
        <f t="shared" si="5"/>
        <v>386.61</v>
      </c>
      <c r="BO6" s="26" t="str">
        <f>IF(BO7="","",IF(BO7="-","【-】","【"&amp;SUBSTITUTE(TEXT(BO7,"#,##0.00"),"-","△")&amp;"】"))</f>
        <v>【268.07】</v>
      </c>
      <c r="BP6" s="28">
        <f t="shared" ref="BP6:BY6" si="6">IF(BP7="",NA(),BP7)</f>
        <v>112.51</v>
      </c>
      <c r="BQ6" s="28">
        <f t="shared" si="6"/>
        <v>106.66</v>
      </c>
      <c r="BR6" s="28">
        <f t="shared" si="6"/>
        <v>101.56</v>
      </c>
      <c r="BS6" s="28">
        <f t="shared" si="6"/>
        <v>104.43</v>
      </c>
      <c r="BT6" s="28">
        <f t="shared" si="6"/>
        <v>102.34</v>
      </c>
      <c r="BU6" s="28">
        <f t="shared" si="6"/>
        <v>100.42</v>
      </c>
      <c r="BV6" s="28">
        <f t="shared" si="6"/>
        <v>98.77</v>
      </c>
      <c r="BW6" s="28">
        <f t="shared" si="6"/>
        <v>95.79</v>
      </c>
      <c r="BX6" s="28">
        <f t="shared" si="6"/>
        <v>98.3</v>
      </c>
      <c r="BY6" s="28">
        <f t="shared" si="6"/>
        <v>93.82</v>
      </c>
      <c r="BZ6" s="26" t="str">
        <f>IF(BZ7="","",IF(BZ7="-","【-】","【"&amp;SUBSTITUTE(TEXT(BZ7,"#,##0.00"),"-","△")&amp;"】"))</f>
        <v>【97.47】</v>
      </c>
      <c r="CA6" s="28">
        <f t="shared" ref="CA6:CJ6" si="7">IF(CA7="",NA(),CA7)</f>
        <v>94.02</v>
      </c>
      <c r="CB6" s="28">
        <f t="shared" si="7"/>
        <v>99.32</v>
      </c>
      <c r="CC6" s="28">
        <f t="shared" si="7"/>
        <v>103.24</v>
      </c>
      <c r="CD6" s="28">
        <f t="shared" si="7"/>
        <v>100.82</v>
      </c>
      <c r="CE6" s="28">
        <f t="shared" si="7"/>
        <v>103.7</v>
      </c>
      <c r="CF6" s="28">
        <f t="shared" si="7"/>
        <v>171.67</v>
      </c>
      <c r="CG6" s="28">
        <f t="shared" si="7"/>
        <v>173.67</v>
      </c>
      <c r="CH6" s="28">
        <f t="shared" si="7"/>
        <v>171.13</v>
      </c>
      <c r="CI6" s="28">
        <f t="shared" si="7"/>
        <v>173.7</v>
      </c>
      <c r="CJ6" s="28">
        <f t="shared" si="7"/>
        <v>178.94</v>
      </c>
      <c r="CK6" s="26" t="str">
        <f>IF(CK7="","",IF(CK7="-","【-】","【"&amp;SUBSTITUTE(TEXT(CK7,"#,##0.00"),"-","△")&amp;"】"))</f>
        <v>【174.75】</v>
      </c>
      <c r="CL6" s="28">
        <f t="shared" ref="CL6:CU6" si="8">IF(CL7="",NA(),CL7)</f>
        <v>50.91</v>
      </c>
      <c r="CM6" s="28">
        <f t="shared" si="8"/>
        <v>49.72</v>
      </c>
      <c r="CN6" s="28">
        <f t="shared" si="8"/>
        <v>48.39</v>
      </c>
      <c r="CO6" s="28">
        <f t="shared" si="8"/>
        <v>47.78</v>
      </c>
      <c r="CP6" s="28">
        <f t="shared" si="8"/>
        <v>47.98</v>
      </c>
      <c r="CQ6" s="28">
        <f t="shared" si="8"/>
        <v>59.74</v>
      </c>
      <c r="CR6" s="28">
        <f t="shared" si="8"/>
        <v>59.67</v>
      </c>
      <c r="CS6" s="28">
        <f t="shared" si="8"/>
        <v>60.12</v>
      </c>
      <c r="CT6" s="28">
        <f t="shared" si="8"/>
        <v>60.34</v>
      </c>
      <c r="CU6" s="28">
        <f t="shared" si="8"/>
        <v>59.54</v>
      </c>
      <c r="CV6" s="26" t="str">
        <f>IF(CV7="","",IF(CV7="-","【-】","【"&amp;SUBSTITUTE(TEXT(CV7,"#,##0.00"),"-","△")&amp;"】"))</f>
        <v>【59.97】</v>
      </c>
      <c r="CW6" s="28">
        <f t="shared" ref="CW6:DF6" si="9">IF(CW7="",NA(),CW7)</f>
        <v>88.88</v>
      </c>
      <c r="CX6" s="28">
        <f t="shared" si="9"/>
        <v>88.38</v>
      </c>
      <c r="CY6" s="28">
        <f t="shared" si="9"/>
        <v>88.64</v>
      </c>
      <c r="CZ6" s="28">
        <f t="shared" si="9"/>
        <v>88.7</v>
      </c>
      <c r="DA6" s="28">
        <f t="shared" si="9"/>
        <v>88.29</v>
      </c>
      <c r="DB6" s="28">
        <f t="shared" si="9"/>
        <v>84.8</v>
      </c>
      <c r="DC6" s="28">
        <f t="shared" si="9"/>
        <v>84.6</v>
      </c>
      <c r="DD6" s="28">
        <f t="shared" si="9"/>
        <v>84.24</v>
      </c>
      <c r="DE6" s="28">
        <f t="shared" si="9"/>
        <v>84.19</v>
      </c>
      <c r="DF6" s="28">
        <f t="shared" si="9"/>
        <v>83.93</v>
      </c>
      <c r="DG6" s="26" t="str">
        <f>IF(DG7="","",IF(DG7="-","【-】","【"&amp;SUBSTITUTE(TEXT(DG7,"#,##0.00"),"-","△")&amp;"】"))</f>
        <v>【89.76】</v>
      </c>
      <c r="DH6" s="28">
        <f t="shared" ref="DH6:DQ6" si="10">IF(DH7="",NA(),DH7)</f>
        <v>52.16</v>
      </c>
      <c r="DI6" s="28">
        <f t="shared" si="10"/>
        <v>50.65</v>
      </c>
      <c r="DJ6" s="28">
        <f t="shared" si="10"/>
        <v>51.09</v>
      </c>
      <c r="DK6" s="28">
        <f t="shared" si="10"/>
        <v>50.97</v>
      </c>
      <c r="DL6" s="28">
        <f t="shared" si="10"/>
        <v>52</v>
      </c>
      <c r="DM6" s="28">
        <f t="shared" si="10"/>
        <v>47.66</v>
      </c>
      <c r="DN6" s="28">
        <f t="shared" si="10"/>
        <v>48.17</v>
      </c>
      <c r="DO6" s="28">
        <f t="shared" si="10"/>
        <v>48.83</v>
      </c>
      <c r="DP6" s="28">
        <f t="shared" si="10"/>
        <v>49.96</v>
      </c>
      <c r="DQ6" s="28">
        <f t="shared" si="10"/>
        <v>50.82</v>
      </c>
      <c r="DR6" s="26" t="str">
        <f>IF(DR7="","",IF(DR7="-","【-】","【"&amp;SUBSTITUTE(TEXT(DR7,"#,##0.00"),"-","△")&amp;"】"))</f>
        <v>【51.51】</v>
      </c>
      <c r="DS6" s="28">
        <f t="shared" ref="DS6:EB6" si="11">IF(DS7="",NA(),DS7)</f>
        <v>10.52</v>
      </c>
      <c r="DT6" s="28">
        <f t="shared" si="11"/>
        <v>12</v>
      </c>
      <c r="DU6" s="28">
        <f t="shared" si="11"/>
        <v>14.35</v>
      </c>
      <c r="DV6" s="28">
        <f t="shared" si="11"/>
        <v>16.71</v>
      </c>
      <c r="DW6" s="28">
        <f t="shared" si="11"/>
        <v>20.49</v>
      </c>
      <c r="DX6" s="28">
        <f t="shared" si="11"/>
        <v>15.1</v>
      </c>
      <c r="DY6" s="28">
        <f t="shared" si="11"/>
        <v>17.12</v>
      </c>
      <c r="DZ6" s="28">
        <f t="shared" si="11"/>
        <v>18.18</v>
      </c>
      <c r="EA6" s="28">
        <f t="shared" si="11"/>
        <v>19.32</v>
      </c>
      <c r="EB6" s="28">
        <f t="shared" si="11"/>
        <v>21.16</v>
      </c>
      <c r="EC6" s="26" t="str">
        <f>IF(EC7="","",IF(EC7="-","【-】","【"&amp;SUBSTITUTE(TEXT(EC7,"#,##0.00"),"-","△")&amp;"】"))</f>
        <v>【23.75】</v>
      </c>
      <c r="ED6" s="28">
        <f t="shared" ref="ED6:EM6" si="12">IF(ED7="",NA(),ED7)</f>
        <v>0.5</v>
      </c>
      <c r="EE6" s="28">
        <f t="shared" si="12"/>
        <v>0.39</v>
      </c>
      <c r="EF6" s="28">
        <f t="shared" si="12"/>
        <v>0.74</v>
      </c>
      <c r="EG6" s="28">
        <f t="shared" si="12"/>
        <v>0.59</v>
      </c>
      <c r="EH6" s="28">
        <f t="shared" si="12"/>
        <v>0.45</v>
      </c>
      <c r="EI6" s="28">
        <f t="shared" si="12"/>
        <v>0.57999999999999996</v>
      </c>
      <c r="EJ6" s="28">
        <f t="shared" si="12"/>
        <v>0.54</v>
      </c>
      <c r="EK6" s="28">
        <f t="shared" si="12"/>
        <v>0.56999999999999995</v>
      </c>
      <c r="EL6" s="28">
        <f t="shared" si="12"/>
        <v>0.52</v>
      </c>
      <c r="EM6" s="28">
        <f t="shared" si="12"/>
        <v>0.48</v>
      </c>
      <c r="EN6" s="26" t="str">
        <f>IF(EN7="","",IF(EN7="-","【-】","【"&amp;SUBSTITUTE(TEXT(EN7,"#,##0.00"),"-","△")&amp;"】"))</f>
        <v>【0.67】</v>
      </c>
    </row>
    <row r="7" spans="1:144" s="14" customFormat="1" x14ac:dyDescent="0.15">
      <c r="A7" s="15"/>
      <c r="B7" s="21">
        <v>2022</v>
      </c>
      <c r="C7" s="21">
        <v>462101</v>
      </c>
      <c r="D7" s="21">
        <v>46</v>
      </c>
      <c r="E7" s="21">
        <v>1</v>
      </c>
      <c r="F7" s="21">
        <v>0</v>
      </c>
      <c r="G7" s="21">
        <v>1</v>
      </c>
      <c r="H7" s="21" t="s">
        <v>10</v>
      </c>
      <c r="I7" s="21" t="s">
        <v>96</v>
      </c>
      <c r="J7" s="21" t="s">
        <v>97</v>
      </c>
      <c r="K7" s="21" t="s">
        <v>98</v>
      </c>
      <c r="L7" s="21" t="s">
        <v>22</v>
      </c>
      <c r="M7" s="21" t="s">
        <v>15</v>
      </c>
      <c r="N7" s="27" t="s">
        <v>99</v>
      </c>
      <c r="O7" s="27">
        <v>64.680000000000007</v>
      </c>
      <c r="P7" s="27">
        <v>99.53</v>
      </c>
      <c r="Q7" s="27">
        <v>1760</v>
      </c>
      <c r="R7" s="27">
        <v>38487</v>
      </c>
      <c r="S7" s="27">
        <v>148.82</v>
      </c>
      <c r="T7" s="27">
        <v>258.61</v>
      </c>
      <c r="U7" s="27">
        <v>37917</v>
      </c>
      <c r="V7" s="27">
        <v>76.599999999999994</v>
      </c>
      <c r="W7" s="27">
        <v>495</v>
      </c>
      <c r="X7" s="27">
        <v>116.74</v>
      </c>
      <c r="Y7" s="27">
        <v>109.82</v>
      </c>
      <c r="Z7" s="27">
        <v>105.38</v>
      </c>
      <c r="AA7" s="27">
        <v>108.15</v>
      </c>
      <c r="AB7" s="27">
        <v>106.21</v>
      </c>
      <c r="AC7" s="27">
        <v>110.66</v>
      </c>
      <c r="AD7" s="27">
        <v>109.01</v>
      </c>
      <c r="AE7" s="27">
        <v>108.83</v>
      </c>
      <c r="AF7" s="27">
        <v>109.23</v>
      </c>
      <c r="AG7" s="27">
        <v>108.04</v>
      </c>
      <c r="AH7" s="27">
        <v>108.7</v>
      </c>
      <c r="AI7" s="27">
        <v>0</v>
      </c>
      <c r="AJ7" s="27">
        <v>0</v>
      </c>
      <c r="AK7" s="27">
        <v>0</v>
      </c>
      <c r="AL7" s="27">
        <v>0</v>
      </c>
      <c r="AM7" s="27">
        <v>0</v>
      </c>
      <c r="AN7" s="27">
        <v>2.74</v>
      </c>
      <c r="AO7" s="27">
        <v>3.7</v>
      </c>
      <c r="AP7" s="27">
        <v>4.34</v>
      </c>
      <c r="AQ7" s="27">
        <v>4.6900000000000004</v>
      </c>
      <c r="AR7" s="27">
        <v>4.72</v>
      </c>
      <c r="AS7" s="27">
        <v>1.34</v>
      </c>
      <c r="AT7" s="27">
        <v>240.73</v>
      </c>
      <c r="AU7" s="27">
        <v>167.22</v>
      </c>
      <c r="AV7" s="27">
        <v>190.49</v>
      </c>
      <c r="AW7" s="27">
        <v>217.7</v>
      </c>
      <c r="AX7" s="27">
        <v>213.55</v>
      </c>
      <c r="AY7" s="27">
        <v>366.03</v>
      </c>
      <c r="AZ7" s="27">
        <v>365.18</v>
      </c>
      <c r="BA7" s="27">
        <v>327.77</v>
      </c>
      <c r="BB7" s="27">
        <v>338.02</v>
      </c>
      <c r="BC7" s="27">
        <v>345.94</v>
      </c>
      <c r="BD7" s="27">
        <v>252.29</v>
      </c>
      <c r="BE7" s="27">
        <v>297.14</v>
      </c>
      <c r="BF7" s="27">
        <v>348.46</v>
      </c>
      <c r="BG7" s="27">
        <v>409.5</v>
      </c>
      <c r="BH7" s="27">
        <v>450.26</v>
      </c>
      <c r="BI7" s="27">
        <v>434.37</v>
      </c>
      <c r="BJ7" s="27">
        <v>370.12</v>
      </c>
      <c r="BK7" s="27">
        <v>371.65</v>
      </c>
      <c r="BL7" s="27">
        <v>397.1</v>
      </c>
      <c r="BM7" s="27">
        <v>379.91</v>
      </c>
      <c r="BN7" s="27">
        <v>386.61</v>
      </c>
      <c r="BO7" s="27">
        <v>268.07</v>
      </c>
      <c r="BP7" s="27">
        <v>112.51</v>
      </c>
      <c r="BQ7" s="27">
        <v>106.66</v>
      </c>
      <c r="BR7" s="27">
        <v>101.56</v>
      </c>
      <c r="BS7" s="27">
        <v>104.43</v>
      </c>
      <c r="BT7" s="27">
        <v>102.34</v>
      </c>
      <c r="BU7" s="27">
        <v>100.42</v>
      </c>
      <c r="BV7" s="27">
        <v>98.77</v>
      </c>
      <c r="BW7" s="27">
        <v>95.79</v>
      </c>
      <c r="BX7" s="27">
        <v>98.3</v>
      </c>
      <c r="BY7" s="27">
        <v>93.82</v>
      </c>
      <c r="BZ7" s="27">
        <v>97.47</v>
      </c>
      <c r="CA7" s="27">
        <v>94.02</v>
      </c>
      <c r="CB7" s="27">
        <v>99.32</v>
      </c>
      <c r="CC7" s="27">
        <v>103.24</v>
      </c>
      <c r="CD7" s="27">
        <v>100.82</v>
      </c>
      <c r="CE7" s="27">
        <v>103.7</v>
      </c>
      <c r="CF7" s="27">
        <v>171.67</v>
      </c>
      <c r="CG7" s="27">
        <v>173.67</v>
      </c>
      <c r="CH7" s="27">
        <v>171.13</v>
      </c>
      <c r="CI7" s="27">
        <v>173.7</v>
      </c>
      <c r="CJ7" s="27">
        <v>178.94</v>
      </c>
      <c r="CK7" s="27">
        <v>174.75</v>
      </c>
      <c r="CL7" s="27">
        <v>50.91</v>
      </c>
      <c r="CM7" s="27">
        <v>49.72</v>
      </c>
      <c r="CN7" s="27">
        <v>48.39</v>
      </c>
      <c r="CO7" s="27">
        <v>47.78</v>
      </c>
      <c r="CP7" s="27">
        <v>47.98</v>
      </c>
      <c r="CQ7" s="27">
        <v>59.74</v>
      </c>
      <c r="CR7" s="27">
        <v>59.67</v>
      </c>
      <c r="CS7" s="27">
        <v>60.12</v>
      </c>
      <c r="CT7" s="27">
        <v>60.34</v>
      </c>
      <c r="CU7" s="27">
        <v>59.54</v>
      </c>
      <c r="CV7" s="27">
        <v>59.97</v>
      </c>
      <c r="CW7" s="27">
        <v>88.88</v>
      </c>
      <c r="CX7" s="27">
        <v>88.38</v>
      </c>
      <c r="CY7" s="27">
        <v>88.64</v>
      </c>
      <c r="CZ7" s="27">
        <v>88.7</v>
      </c>
      <c r="DA7" s="27">
        <v>88.29</v>
      </c>
      <c r="DB7" s="27">
        <v>84.8</v>
      </c>
      <c r="DC7" s="27">
        <v>84.6</v>
      </c>
      <c r="DD7" s="27">
        <v>84.24</v>
      </c>
      <c r="DE7" s="27">
        <v>84.19</v>
      </c>
      <c r="DF7" s="27">
        <v>83.93</v>
      </c>
      <c r="DG7" s="27">
        <v>89.76</v>
      </c>
      <c r="DH7" s="27">
        <v>52.16</v>
      </c>
      <c r="DI7" s="27">
        <v>50.65</v>
      </c>
      <c r="DJ7" s="27">
        <v>51.09</v>
      </c>
      <c r="DK7" s="27">
        <v>50.97</v>
      </c>
      <c r="DL7" s="27">
        <v>52</v>
      </c>
      <c r="DM7" s="27">
        <v>47.66</v>
      </c>
      <c r="DN7" s="27">
        <v>48.17</v>
      </c>
      <c r="DO7" s="27">
        <v>48.83</v>
      </c>
      <c r="DP7" s="27">
        <v>49.96</v>
      </c>
      <c r="DQ7" s="27">
        <v>50.82</v>
      </c>
      <c r="DR7" s="27">
        <v>51.51</v>
      </c>
      <c r="DS7" s="27">
        <v>10.52</v>
      </c>
      <c r="DT7" s="27">
        <v>12</v>
      </c>
      <c r="DU7" s="27">
        <v>14.35</v>
      </c>
      <c r="DV7" s="27">
        <v>16.71</v>
      </c>
      <c r="DW7" s="27">
        <v>20.49</v>
      </c>
      <c r="DX7" s="27">
        <v>15.1</v>
      </c>
      <c r="DY7" s="27">
        <v>17.12</v>
      </c>
      <c r="DZ7" s="27">
        <v>18.18</v>
      </c>
      <c r="EA7" s="27">
        <v>19.32</v>
      </c>
      <c r="EB7" s="27">
        <v>21.16</v>
      </c>
      <c r="EC7" s="27">
        <v>23.75</v>
      </c>
      <c r="ED7" s="27">
        <v>0.5</v>
      </c>
      <c r="EE7" s="27">
        <v>0.39</v>
      </c>
      <c r="EF7" s="27">
        <v>0.74</v>
      </c>
      <c r="EG7" s="27">
        <v>0.59</v>
      </c>
      <c r="EH7" s="27">
        <v>0.45</v>
      </c>
      <c r="EI7" s="27">
        <v>0.57999999999999996</v>
      </c>
      <c r="EJ7" s="27">
        <v>0.54</v>
      </c>
      <c r="EK7" s="27">
        <v>0.56999999999999995</v>
      </c>
      <c r="EL7" s="27">
        <v>0.52</v>
      </c>
      <c r="EM7" s="27">
        <v>0.48</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100</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53</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dcterms:created xsi:type="dcterms:W3CDTF">2023-12-05T01:02:42Z</dcterms:created>
  <dcterms:modified xsi:type="dcterms:W3CDTF">2024-02-15T05:23:07Z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2024-02-14T06:03:59Z</vt:filetime>
  </property>
</Properties>
</file>