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3 財務係\★★★業務データ★★★\05 公営企業\61 公営企業決算統計\R05\02　決算統計関連調査\060116　公営企業に係る経営比較分析表（令和４年度決算）の分析等について\04　市町村回答\05　出水市◎\02_確認事項\"/>
    </mc:Choice>
  </mc:AlternateContent>
  <workbookProtection workbookAlgorithmName="SHA-512" workbookHashValue="KfggzIX7ZszMLW8pL11mUtBpKRiWRUT47qV4VBlt83OpGySkXPGoGOIW3Xp0XXRT2/viB+JxHZmrOtbIQuR8dw==" workbookSaltValue="H/BWg1ISBi9JVjs34U/moA==" workbookSpinCount="100000" lockStructure="1"/>
  <bookViews>
    <workbookView xWindow="0" yWindow="0" windowWidth="20490" windowHeight="778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AD8" i="4" s="1"/>
  <c r="L6" i="5"/>
  <c r="K6" i="5"/>
  <c r="J6" i="5"/>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AD10" i="4"/>
  <c r="W10" i="4"/>
  <c r="P10" i="4"/>
  <c r="I10" i="4"/>
  <c r="B10" i="4"/>
  <c r="BB8" i="4"/>
  <c r="AT8" i="4"/>
  <c r="AL8" i="4"/>
  <c r="W8" i="4"/>
  <c r="P8" i="4"/>
  <c r="I8" i="4"/>
  <c r="B6" i="4"/>
</calcChain>
</file>

<file path=xl/sharedStrings.xml><?xml version="1.0" encoding="utf-8"?>
<sst xmlns="http://schemas.openxmlformats.org/spreadsheetml/2006/main" count="275" uniqueCount="118">
  <si>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</si>
  <si>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</si>
  <si>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</si>
  <si>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</si>
  <si>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</si>
  <si>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</si>
  <si>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</si>
  <si>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</si>
  <si>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</si>
  <si>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</si>
  <si>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</si>
  <si>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</si>
  <si>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</si>
  <si>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</si>
  <si>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</si>
  <si>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</si>
  <si>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</si>
  <si>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</si>
  <si>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</si>
  <si>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</si>
  <si>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</si>
  <si>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</si>
  <si>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</si>
  <si>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</si>
  <si>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</si>
  <si>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</si>
  <si>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</si>
  <si>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</si>
  <si>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</si>
  <si>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</si>
  <si>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</si>
  <si>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</si>
  <si>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</si>
  <si>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</si>
  <si>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</si>
  <si>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</si>
  <si>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</si>
  <si>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</si>
  <si>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</si>
  <si>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</si>
  <si>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</si>
  <si>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</si>
  <si>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</si>
  <si>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</si>
  <si>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</si>
  <si>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</si>
  <si>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</si>
  <si>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</si>
  <si>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</si>
  <si>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</si>
  <si>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</si>
  <si>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</si>
  <si>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</si>
  <si>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</si>
  <si>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</si>
  <si>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</si>
  <si>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</si>
  <si>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</si>
  <si>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</si>
  <si>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</si>
  <si>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</si>
  <si>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</si>
  <si>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</si>
  <si>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</si>
  <si>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</si>
  <si>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</si>
  <si>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</si>
  <si>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</si>
  <si>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</si>
  <si>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</si>
  <si>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</si>
  <si>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</si>
  <si>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</si>
  <si>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</si>
  <si>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</si>
  <si>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</si>
  <si>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</si>
  <si>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</si>
  <si>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</si>
  <si>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</si>
  <si>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</si>
  <si>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</si>
  <si>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</si>
  <si>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</si>
  <si>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</si>
  <si>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</si>
  <si>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</si>
  <si>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</si>
  <si>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</si>
  <si>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</si>
  <si>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</si>
  <si>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</si>
  <si>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</si>
  <si>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</si>
  <si>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</si>
  <si>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</si>
  <si>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鹿児島県　出水市</t>
  </si>
  <si>
    <t>法適用</t>
  </si>
  <si>
    <t>下水道事業</t>
  </si>
  <si>
    <t>農業集落排水</t>
  </si>
  <si>
    <t>F2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</si>
  <si>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</si>
  <si>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</si>
  <si>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</si>
  <si>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</si>
  <si>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</si>
  <si>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</si>
  <si>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</si>
  <si>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</si>
  <si>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</si>
  <si>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</si>
  <si>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</si>
  <si>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</si>
  <si>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"R"dd</t>
    <phoneticPr fontId="4"/>
  </si>
  <si>
    <t>←書式設定</t>
    <rPh sb="1" eb="3">
      <t>ショシキ</t>
    </rPh>
    <rPh sb="3" eb="5">
      <t>セッテイ</t>
    </rPh>
    <phoneticPr fontId="4"/>
  </si>
  <si>
    <t>　①有形固定資産減価償却率は、法適用３年目で低いポイントとなっているが、実際には電気・機械等の施設が耐用年数を迎えている。
　管渠の標準的耐用年数は50年であり、供用開始から29年とまだ猶予があるが、老朽化を示す指標や改善率については、調査検討すべき課題であると捉えている。
　将来に渡り持続的に施設を維持していくためには、最適整備構想等による施設更新が必要であり、その財源には企業債を活用することになる。企業債の活用については、将来の負担とバランスを取りながら行う必要がある。</t>
    <rPh sb="2" eb="4">
      <t>ユウケイ</t>
    </rPh>
    <rPh sb="4" eb="6">
      <t>コテイ</t>
    </rPh>
    <rPh sb="6" eb="8">
      <t>シサン</t>
    </rPh>
    <rPh sb="8" eb="10">
      <t>ゲンカ</t>
    </rPh>
    <rPh sb="10" eb="12">
      <t>ショウキャク</t>
    </rPh>
    <rPh sb="12" eb="13">
      <t>リツ</t>
    </rPh>
    <rPh sb="15" eb="16">
      <t>ホウ</t>
    </rPh>
    <rPh sb="16" eb="18">
      <t>テキヨウ</t>
    </rPh>
    <rPh sb="22" eb="23">
      <t>ヒク</t>
    </rPh>
    <rPh sb="36" eb="38">
      <t>ジッサイ</t>
    </rPh>
    <rPh sb="45" eb="46">
      <t>ナド</t>
    </rPh>
    <rPh sb="50" eb="52">
      <t>タイヨウ</t>
    </rPh>
    <rPh sb="52" eb="54">
      <t>ネンスウ</t>
    </rPh>
    <rPh sb="55" eb="56">
      <t>ムカ</t>
    </rPh>
    <rPh sb="89" eb="90">
      <t>ネン</t>
    </rPh>
    <rPh sb="93" eb="95">
      <t>ユウヨ</t>
    </rPh>
    <rPh sb="139" eb="141">
      <t>ショウライ</t>
    </rPh>
    <rPh sb="142" eb="143">
      <t>ワタ</t>
    </rPh>
    <rPh sb="144" eb="147">
      <t>ジゾクテキ</t>
    </rPh>
    <rPh sb="148" eb="150">
      <t>シセツ</t>
    </rPh>
    <rPh sb="151" eb="153">
      <t>イジ</t>
    </rPh>
    <rPh sb="162" eb="164">
      <t>サイテキ</t>
    </rPh>
    <rPh sb="164" eb="166">
      <t>セイビ</t>
    </rPh>
    <rPh sb="166" eb="168">
      <t>コウソウ</t>
    </rPh>
    <rPh sb="168" eb="169">
      <t>ナド</t>
    </rPh>
    <rPh sb="172" eb="174">
      <t>シセツ</t>
    </rPh>
    <rPh sb="174" eb="176">
      <t>コウシン</t>
    </rPh>
    <rPh sb="177" eb="179">
      <t>ヒツヨウ</t>
    </rPh>
    <rPh sb="185" eb="187">
      <t>ザイゲン</t>
    </rPh>
    <rPh sb="189" eb="191">
      <t>キギョウ</t>
    </rPh>
    <rPh sb="191" eb="192">
      <t>サイ</t>
    </rPh>
    <rPh sb="193" eb="195">
      <t>カツヨウ</t>
    </rPh>
    <rPh sb="203" eb="205">
      <t>キギョウ</t>
    </rPh>
    <rPh sb="205" eb="206">
      <t>サイ</t>
    </rPh>
    <rPh sb="207" eb="209">
      <t>カツヨウ</t>
    </rPh>
    <rPh sb="215" eb="217">
      <t>ショウライ</t>
    </rPh>
    <rPh sb="218" eb="220">
      <t>フタン</t>
    </rPh>
    <rPh sb="226" eb="227">
      <t>ト</t>
    </rPh>
    <rPh sb="231" eb="232">
      <t>オコナ</t>
    </rPh>
    <phoneticPr fontId="4"/>
  </si>
  <si>
    <t xml:space="preserve">　人口減少による使用料収入減少が危惧される中で、老朽化対策については計画的に実施しなければならない。
　更新費用の財源は、起債と一般会計からの繰入金頼みであることから、財源確保と施設の長寿命化に関する検討を行う必要がある。
　今後は、将来にわたり持続的に事業を運営できるよう、財源確保の見通しを立て、業務の効率化等による経費削減に努め、経営と施設の健全化を図っていきたい。
</t>
    <rPh sb="117" eb="119">
      <t>ショウライ</t>
    </rPh>
    <rPh sb="123" eb="125">
      <t>ジゾク</t>
    </rPh>
    <rPh sb="125" eb="126">
      <t>テキ</t>
    </rPh>
    <rPh sb="127" eb="129">
      <t>ジギョウ</t>
    </rPh>
    <rPh sb="130" eb="132">
      <t>ウンエイ</t>
    </rPh>
    <rPh sb="138" eb="140">
      <t>ザイゲン</t>
    </rPh>
    <rPh sb="140" eb="142">
      <t>カクホ</t>
    </rPh>
    <rPh sb="143" eb="145">
      <t>ミトオ</t>
    </rPh>
    <rPh sb="147" eb="148">
      <t>タ</t>
    </rPh>
    <rPh sb="156" eb="157">
      <t>ナド</t>
    </rPh>
    <rPh sb="160" eb="162">
      <t>ケイヒ</t>
    </rPh>
    <rPh sb="162" eb="164">
      <t>サクゲン</t>
    </rPh>
    <rPh sb="165" eb="166">
      <t>ツト</t>
    </rPh>
    <phoneticPr fontId="4"/>
  </si>
  <si>
    <t>　①経常収支比率は、100％を下回り欠損金が発生したことを示しており、類似団体平均値も下回っている。
　②令和４年度に欠損金が生じており、早急に対策を講じる必要がある。
　③流動比率が類似団体平均値を下回っており、資金が少なく、繰入金に依存していることを示している。今後は、資金留保の手立てが必要である。
　④企業債残高対事業規模率が増加傾向にあり、今後、注意が必要である。
　⑤経費回収率は、類似団体平均値を上回っているが、100％未満で適切な使用料水準が確保されていないことを示している。今後、料金の適正化に向けた検討が必要である。
　⑥汚水処理原価は、類似団体平均値を下回っているが、施設更新に伴う資本費の増により今後増加が見込まれるため、注意が必要である。
　⑦施設利用率は、類似団体平均値を上回っており、今後も節水型機器の普及や人口減少により徐々に低下するものと推測される。　
　⑧水洗化率は、水洗化率の向上は使用料収入の増加につながることから、経営改善の施策として取り組む必要がある。</t>
    <rPh sb="2" eb="4">
      <t>ケイジョウ</t>
    </rPh>
    <rPh sb="4" eb="6">
      <t>シュウシ</t>
    </rPh>
    <rPh sb="15" eb="17">
      <t>シタマワ</t>
    </rPh>
    <rPh sb="18" eb="21">
      <t>ケッソンキン</t>
    </rPh>
    <rPh sb="22" eb="24">
      <t>ハッセイ</t>
    </rPh>
    <rPh sb="35" eb="37">
      <t>ルイジ</t>
    </rPh>
    <rPh sb="37" eb="39">
      <t>ダンタイ</t>
    </rPh>
    <rPh sb="39" eb="42">
      <t>ヘイキンチ</t>
    </rPh>
    <rPh sb="43" eb="45">
      <t>シタマワ</t>
    </rPh>
    <rPh sb="53" eb="55">
      <t>レイワ</t>
    </rPh>
    <rPh sb="56" eb="57">
      <t>ネン</t>
    </rPh>
    <rPh sb="57" eb="58">
      <t>ド</t>
    </rPh>
    <rPh sb="59" eb="62">
      <t>ケッソンキン</t>
    </rPh>
    <rPh sb="63" eb="64">
      <t>ショウ</t>
    </rPh>
    <rPh sb="69" eb="71">
      <t>ソウキュウ</t>
    </rPh>
    <rPh sb="72" eb="74">
      <t>タイサク</t>
    </rPh>
    <rPh sb="75" eb="76">
      <t>コウ</t>
    </rPh>
    <rPh sb="78" eb="80">
      <t>ヒツヨウ</t>
    </rPh>
    <rPh sb="155" eb="157">
      <t>キギョウ</t>
    </rPh>
    <rPh sb="157" eb="158">
      <t>サイ</t>
    </rPh>
    <rPh sb="158" eb="160">
      <t>ザンダカ</t>
    </rPh>
    <rPh sb="160" eb="161">
      <t>タイ</t>
    </rPh>
    <rPh sb="161" eb="163">
      <t>ジギョウ</t>
    </rPh>
    <rPh sb="163" eb="165">
      <t>キボ</t>
    </rPh>
    <rPh sb="165" eb="166">
      <t>リツ</t>
    </rPh>
    <rPh sb="167" eb="169">
      <t>ゾウカ</t>
    </rPh>
    <rPh sb="169" eb="171">
      <t>ケイコウ</t>
    </rPh>
    <rPh sb="175" eb="177">
      <t>コンゴ</t>
    </rPh>
    <rPh sb="178" eb="180">
      <t>チュウイ</t>
    </rPh>
    <rPh sb="181" eb="183">
      <t>ヒツヨウ</t>
    </rPh>
    <rPh sb="205" eb="206">
      <t>ウエ</t>
    </rPh>
    <rPh sb="262" eb="264">
      <t>ヒツヨウ</t>
    </rPh>
    <rPh sb="287" eb="288">
      <t>シタ</t>
    </rPh>
    <rPh sb="295" eb="297">
      <t>シセツ</t>
    </rPh>
    <rPh sb="297" eb="299">
      <t>コウシン</t>
    </rPh>
    <rPh sb="300" eb="301">
      <t>トモナ</t>
    </rPh>
    <rPh sb="302" eb="304">
      <t>シホン</t>
    </rPh>
    <rPh sb="304" eb="305">
      <t>ヒ</t>
    </rPh>
    <rPh sb="306" eb="307">
      <t>ゾウ</t>
    </rPh>
    <rPh sb="310" eb="312">
      <t>コンゴ</t>
    </rPh>
    <rPh sb="312" eb="314">
      <t>ゾウカ</t>
    </rPh>
    <rPh sb="315" eb="317">
      <t>ミコ</t>
    </rPh>
    <rPh sb="323" eb="325">
      <t>チュウイ</t>
    </rPh>
    <rPh sb="326" eb="328">
      <t>ヒツヨウ</t>
    </rPh>
    <rPh sb="350" eb="351">
      <t>ウエ</t>
    </rPh>
    <rPh sb="357" eb="359">
      <t>コンゴ</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</si>
</sst>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C462-444A-9E5A-37C56FD5563C}"/>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0.25</c:v>
                </c:pt>
                <c:pt idx="3">
                  <c:v>0.05</c:v>
                </c:pt>
                <c:pt idx="4">
                  <c:v>0.03</c:v>
                </c:pt>
              </c:numCache>
            </c:numRef>
          </c:val>
          <c:smooth val="0"/>
          <c:extLst>
            <c:ext xmlns:c16="http://schemas.microsoft.com/office/drawing/2014/chart" uri="{C3380CC4-5D6E-409C-BE32-E72D297353CC}">
              <c16:uniqueId val="{00000001-C462-444A-9E5A-37C56FD5563C}"/>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0</c:v>
                </c:pt>
                <c:pt idx="1">
                  <c:v>0</c:v>
                </c:pt>
                <c:pt idx="2">
                  <c:v>59.69</c:v>
                </c:pt>
                <c:pt idx="3">
                  <c:v>58.46</c:v>
                </c:pt>
                <c:pt idx="4">
                  <c:v>55.06</c:v>
                </c:pt>
              </c:numCache>
            </c:numRef>
          </c:val>
          <c:extLst>
            <c:ext xmlns:c16="http://schemas.microsoft.com/office/drawing/2014/chart" uri="{C3380CC4-5D6E-409C-BE32-E72D297353CC}">
              <c16:uniqueId val="{00000000-1DDB-4CF6-B3FE-DF3A6720CC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54.83</c:v>
                </c:pt>
                <c:pt idx="3">
                  <c:v>66.53</c:v>
                </c:pt>
                <c:pt idx="4">
                  <c:v>52.35</c:v>
                </c:pt>
              </c:numCache>
            </c:numRef>
          </c:val>
          <c:smooth val="0"/>
          <c:extLst>
            <c:ext xmlns:c16="http://schemas.microsoft.com/office/drawing/2014/chart" uri="{C3380CC4-5D6E-409C-BE32-E72D297353CC}">
              <c16:uniqueId val="{00000001-1DDB-4CF6-B3FE-DF3A6720CC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0</c:v>
                </c:pt>
                <c:pt idx="1">
                  <c:v>0</c:v>
                </c:pt>
                <c:pt idx="2">
                  <c:v>87.15</c:v>
                </c:pt>
                <c:pt idx="3">
                  <c:v>85.89</c:v>
                </c:pt>
                <c:pt idx="4">
                  <c:v>85.38</c:v>
                </c:pt>
              </c:numCache>
            </c:numRef>
          </c:val>
          <c:extLst>
            <c:ext xmlns:c16="http://schemas.microsoft.com/office/drawing/2014/chart" uri="{C3380CC4-5D6E-409C-BE32-E72D297353CC}">
              <c16:uniqueId val="{00000000-6A03-4C9B-ACD5-E44930C4E3F3}"/>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84.7</c:v>
                </c:pt>
                <c:pt idx="3">
                  <c:v>84.67</c:v>
                </c:pt>
                <c:pt idx="4">
                  <c:v>84.39</c:v>
                </c:pt>
              </c:numCache>
            </c:numRef>
          </c:val>
          <c:smooth val="0"/>
          <c:extLst>
            <c:ext xmlns:c16="http://schemas.microsoft.com/office/drawing/2014/chart" uri="{C3380CC4-5D6E-409C-BE32-E72D297353CC}">
              <c16:uniqueId val="{00000001-6A03-4C9B-ACD5-E44930C4E3F3}"/>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0</c:v>
                </c:pt>
                <c:pt idx="1">
                  <c:v>0</c:v>
                </c:pt>
                <c:pt idx="2">
                  <c:v>101.76</c:v>
                </c:pt>
                <c:pt idx="3">
                  <c:v>102.25</c:v>
                </c:pt>
                <c:pt idx="4">
                  <c:v>89.73</c:v>
                </c:pt>
              </c:numCache>
            </c:numRef>
          </c:val>
          <c:extLst>
            <c:ext xmlns:c16="http://schemas.microsoft.com/office/drawing/2014/chart" uri="{C3380CC4-5D6E-409C-BE32-E72D297353CC}">
              <c16:uniqueId val="{00000000-6716-46B6-A724-B64F51E34D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106.37</c:v>
                </c:pt>
                <c:pt idx="3">
                  <c:v>106.07</c:v>
                </c:pt>
                <c:pt idx="4">
                  <c:v>105.5</c:v>
                </c:pt>
              </c:numCache>
            </c:numRef>
          </c:val>
          <c:smooth val="0"/>
          <c:extLst>
            <c:ext xmlns:c16="http://schemas.microsoft.com/office/drawing/2014/chart" uri="{C3380CC4-5D6E-409C-BE32-E72D297353CC}">
              <c16:uniqueId val="{00000001-6716-46B6-A724-B64F51E34D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0</c:v>
                </c:pt>
                <c:pt idx="1">
                  <c:v>0</c:v>
                </c:pt>
                <c:pt idx="2">
                  <c:v>5.08</c:v>
                </c:pt>
                <c:pt idx="3">
                  <c:v>10.14</c:v>
                </c:pt>
                <c:pt idx="4">
                  <c:v>13.87</c:v>
                </c:pt>
              </c:numCache>
            </c:numRef>
          </c:val>
          <c:extLst>
            <c:ext xmlns:c16="http://schemas.microsoft.com/office/drawing/2014/chart" uri="{C3380CC4-5D6E-409C-BE32-E72D297353CC}">
              <c16:uniqueId val="{00000000-220A-4BA1-B8A8-B8019E1DD2D8}"/>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20.34</c:v>
                </c:pt>
                <c:pt idx="3">
                  <c:v>21.85</c:v>
                </c:pt>
                <c:pt idx="4">
                  <c:v>25.19</c:v>
                </c:pt>
              </c:numCache>
            </c:numRef>
          </c:val>
          <c:smooth val="0"/>
          <c:extLst>
            <c:ext xmlns:c16="http://schemas.microsoft.com/office/drawing/2014/chart" uri="{C3380CC4-5D6E-409C-BE32-E72D297353CC}">
              <c16:uniqueId val="{00000001-220A-4BA1-B8A8-B8019E1DD2D8}"/>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formatCode="#,##0.00;&quot;△&quot;#,##0.00">
                  <c:v>0</c:v>
                </c:pt>
                <c:pt idx="3" formatCode="#,##0.00;&quot;△&quot;#,##0.00">
                  <c:v>0</c:v>
                </c:pt>
                <c:pt idx="4" formatCode="#,##0.00;&quot;△&quot;#,##0.00">
                  <c:v>0</c:v>
                </c:pt>
              </c:numCache>
            </c:numRef>
          </c:val>
          <c:extLst>
            <c:ext xmlns:c16="http://schemas.microsoft.com/office/drawing/2014/chart" uri="{C3380CC4-5D6E-409C-BE32-E72D297353CC}">
              <c16:uniqueId val="{00000000-59E4-4C79-9FAE-66F0DBA6ADBB}"/>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formatCode="#,##0.00;&quot;△&quot;#,##0.00">
                  <c:v>0</c:v>
                </c:pt>
                <c:pt idx="3" formatCode="#,##0.00;&quot;△&quot;#,##0.00">
                  <c:v>0</c:v>
                </c:pt>
                <c:pt idx="4" formatCode="#,##0.00;&quot;△&quot;#,##0.00">
                  <c:v>0</c:v>
                </c:pt>
              </c:numCache>
            </c:numRef>
          </c:val>
          <c:smooth val="0"/>
          <c:extLst>
            <c:ext xmlns:c16="http://schemas.microsoft.com/office/drawing/2014/chart" uri="{C3380CC4-5D6E-409C-BE32-E72D297353CC}">
              <c16:uniqueId val="{00000001-59E4-4C79-9FAE-66F0DBA6ADBB}"/>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formatCode="#,##0.00;&quot;△&quot;#,##0.00">
                  <c:v>0</c:v>
                </c:pt>
                <c:pt idx="3" formatCode="#,##0.00;&quot;△&quot;#,##0.00">
                  <c:v>0</c:v>
                </c:pt>
                <c:pt idx="4">
                  <c:v>22.61</c:v>
                </c:pt>
              </c:numCache>
            </c:numRef>
          </c:val>
          <c:extLst>
            <c:ext xmlns:c16="http://schemas.microsoft.com/office/drawing/2014/chart" uri="{C3380CC4-5D6E-409C-BE32-E72D297353CC}">
              <c16:uniqueId val="{00000000-6A19-4773-B5EE-15EB353D38E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139.02000000000001</c:v>
                </c:pt>
                <c:pt idx="3">
                  <c:v>132.04</c:v>
                </c:pt>
                <c:pt idx="4">
                  <c:v>145.43</c:v>
                </c:pt>
              </c:numCache>
            </c:numRef>
          </c:val>
          <c:smooth val="0"/>
          <c:extLst>
            <c:ext xmlns:c16="http://schemas.microsoft.com/office/drawing/2014/chart" uri="{C3380CC4-5D6E-409C-BE32-E72D297353CC}">
              <c16:uniqueId val="{00000001-6A19-4773-B5EE-15EB353D38E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0</c:v>
                </c:pt>
                <c:pt idx="1">
                  <c:v>0</c:v>
                </c:pt>
                <c:pt idx="2">
                  <c:v>31.45</c:v>
                </c:pt>
                <c:pt idx="3">
                  <c:v>21.37</c:v>
                </c:pt>
                <c:pt idx="4">
                  <c:v>18.7</c:v>
                </c:pt>
              </c:numCache>
            </c:numRef>
          </c:val>
          <c:extLst>
            <c:ext xmlns:c16="http://schemas.microsoft.com/office/drawing/2014/chart" uri="{C3380CC4-5D6E-409C-BE32-E72D297353CC}">
              <c16:uniqueId val="{00000000-FF52-41DD-8421-8D8682D6EA5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29.13</c:v>
                </c:pt>
                <c:pt idx="3">
                  <c:v>35.69</c:v>
                </c:pt>
                <c:pt idx="4">
                  <c:v>38.4</c:v>
                </c:pt>
              </c:numCache>
            </c:numRef>
          </c:val>
          <c:smooth val="0"/>
          <c:extLst>
            <c:ext xmlns:c16="http://schemas.microsoft.com/office/drawing/2014/chart" uri="{C3380CC4-5D6E-409C-BE32-E72D297353CC}">
              <c16:uniqueId val="{00000001-FF52-41DD-8421-8D8682D6EA5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0</c:v>
                </c:pt>
                <c:pt idx="1">
                  <c:v>0</c:v>
                </c:pt>
                <c:pt idx="2" formatCode="#,##0.00;&quot;△&quot;#,##0.00">
                  <c:v>0</c:v>
                </c:pt>
                <c:pt idx="3">
                  <c:v>4.8499999999999996</c:v>
                </c:pt>
                <c:pt idx="4">
                  <c:v>130.83000000000001</c:v>
                </c:pt>
              </c:numCache>
            </c:numRef>
          </c:val>
          <c:extLst>
            <c:ext xmlns:c16="http://schemas.microsoft.com/office/drawing/2014/chart" uri="{C3380CC4-5D6E-409C-BE32-E72D297353CC}">
              <c16:uniqueId val="{00000000-3F38-4619-AB2D-D8CC7D1C7E76}"/>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867.83</c:v>
                </c:pt>
                <c:pt idx="3">
                  <c:v>791.76</c:v>
                </c:pt>
                <c:pt idx="4">
                  <c:v>900.82</c:v>
                </c:pt>
              </c:numCache>
            </c:numRef>
          </c:val>
          <c:smooth val="0"/>
          <c:extLst>
            <c:ext xmlns:c16="http://schemas.microsoft.com/office/drawing/2014/chart" uri="{C3380CC4-5D6E-409C-BE32-E72D297353CC}">
              <c16:uniqueId val="{00000001-3F38-4619-AB2D-D8CC7D1C7E76}"/>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0</c:v>
                </c:pt>
                <c:pt idx="1">
                  <c:v>0</c:v>
                </c:pt>
                <c:pt idx="2">
                  <c:v>75.7</c:v>
                </c:pt>
                <c:pt idx="3">
                  <c:v>78.13</c:v>
                </c:pt>
                <c:pt idx="4">
                  <c:v>69.069999999999993</c:v>
                </c:pt>
              </c:numCache>
            </c:numRef>
          </c:val>
          <c:extLst>
            <c:ext xmlns:c16="http://schemas.microsoft.com/office/drawing/2014/chart" uri="{C3380CC4-5D6E-409C-BE32-E72D297353CC}">
              <c16:uniqueId val="{00000000-5FEF-4AEA-8258-87D530472C73}"/>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57.08</c:v>
                </c:pt>
                <c:pt idx="3">
                  <c:v>56.26</c:v>
                </c:pt>
                <c:pt idx="4">
                  <c:v>52.94</c:v>
                </c:pt>
              </c:numCache>
            </c:numRef>
          </c:val>
          <c:smooth val="0"/>
          <c:extLst>
            <c:ext xmlns:c16="http://schemas.microsoft.com/office/drawing/2014/chart" uri="{C3380CC4-5D6E-409C-BE32-E72D297353CC}">
              <c16:uniqueId val="{00000001-5FEF-4AEA-8258-87D530472C73}"/>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0</c:v>
                </c:pt>
                <c:pt idx="1">
                  <c:v>0</c:v>
                </c:pt>
                <c:pt idx="2">
                  <c:v>161.63999999999999</c:v>
                </c:pt>
                <c:pt idx="3">
                  <c:v>157.37</c:v>
                </c:pt>
                <c:pt idx="4">
                  <c:v>178.65</c:v>
                </c:pt>
              </c:numCache>
            </c:numRef>
          </c:val>
          <c:extLst>
            <c:ext xmlns:c16="http://schemas.microsoft.com/office/drawing/2014/chart" uri="{C3380CC4-5D6E-409C-BE32-E72D297353CC}">
              <c16:uniqueId val="{00000000-519E-4FE2-AD35-D8911C89BDA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274.99</c:v>
                </c:pt>
                <c:pt idx="3">
                  <c:v>282.08999999999997</c:v>
                </c:pt>
                <c:pt idx="4">
                  <c:v>303.27999999999997</c:v>
                </c:pt>
              </c:numCache>
            </c:numRef>
          </c:val>
          <c:smooth val="0"/>
          <c:extLst>
            <c:ext xmlns:c16="http://schemas.microsoft.com/office/drawing/2014/chart" uri="{C3380CC4-5D6E-409C-BE32-E72D297353CC}">
              <c16:uniqueId val="{00000001-519E-4FE2-AD35-D8911C89BDA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52" zoomScaleNormal="52"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鹿児島県　出水市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F2</v>
      </c>
      <c r="X8" s="65"/>
      <c r="Y8" s="65"/>
      <c r="Z8" s="65"/>
      <c r="AA8" s="65"/>
      <c r="AB8" s="65"/>
      <c r="AC8" s="65"/>
      <c r="AD8" s="66" t="str">
        <f>データ!$M$6</f>
        <v>非設置</v>
      </c>
      <c r="AE8" s="66"/>
      <c r="AF8" s="66"/>
      <c r="AG8" s="66"/>
      <c r="AH8" s="66"/>
      <c r="AI8" s="66"/>
      <c r="AJ8" s="66"/>
      <c r="AK8" s="3"/>
      <c r="AL8" s="45">
        <f>データ!S6</f>
        <v>52191</v>
      </c>
      <c r="AM8" s="45"/>
      <c r="AN8" s="45"/>
      <c r="AO8" s="45"/>
      <c r="AP8" s="45"/>
      <c r="AQ8" s="45"/>
      <c r="AR8" s="45"/>
      <c r="AS8" s="45"/>
      <c r="AT8" s="46">
        <f>データ!T6</f>
        <v>329.98</v>
      </c>
      <c r="AU8" s="46"/>
      <c r="AV8" s="46"/>
      <c r="AW8" s="46"/>
      <c r="AX8" s="46"/>
      <c r="AY8" s="46"/>
      <c r="AZ8" s="46"/>
      <c r="BA8" s="46"/>
      <c r="BB8" s="46">
        <f>データ!U6</f>
        <v>158.16</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15">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15">
      <c r="A10" s="2"/>
      <c r="B10" s="46" t="str">
        <f>データ!N6</f>
        <v>-</v>
      </c>
      <c r="C10" s="46"/>
      <c r="D10" s="46"/>
      <c r="E10" s="46"/>
      <c r="F10" s="46"/>
      <c r="G10" s="46"/>
      <c r="H10" s="46"/>
      <c r="I10" s="46">
        <f>データ!O6</f>
        <v>59.99</v>
      </c>
      <c r="J10" s="46"/>
      <c r="K10" s="46"/>
      <c r="L10" s="46"/>
      <c r="M10" s="46"/>
      <c r="N10" s="46"/>
      <c r="O10" s="46"/>
      <c r="P10" s="46">
        <f>データ!P6</f>
        <v>7.54</v>
      </c>
      <c r="Q10" s="46"/>
      <c r="R10" s="46"/>
      <c r="S10" s="46"/>
      <c r="T10" s="46"/>
      <c r="U10" s="46"/>
      <c r="V10" s="46"/>
      <c r="W10" s="46">
        <f>データ!Q6</f>
        <v>98.22</v>
      </c>
      <c r="X10" s="46"/>
      <c r="Y10" s="46"/>
      <c r="Z10" s="46"/>
      <c r="AA10" s="46"/>
      <c r="AB10" s="46"/>
      <c r="AC10" s="46"/>
      <c r="AD10" s="45">
        <f>データ!R6</f>
        <v>2310</v>
      </c>
      <c r="AE10" s="45"/>
      <c r="AF10" s="45"/>
      <c r="AG10" s="45"/>
      <c r="AH10" s="45"/>
      <c r="AI10" s="45"/>
      <c r="AJ10" s="45"/>
      <c r="AK10" s="2"/>
      <c r="AL10" s="45">
        <f>データ!V6</f>
        <v>3898</v>
      </c>
      <c r="AM10" s="45"/>
      <c r="AN10" s="45"/>
      <c r="AO10" s="45"/>
      <c r="AP10" s="45"/>
      <c r="AQ10" s="45"/>
      <c r="AR10" s="45"/>
      <c r="AS10" s="45"/>
      <c r="AT10" s="46">
        <f>データ!W6</f>
        <v>4.04</v>
      </c>
      <c r="AU10" s="46"/>
      <c r="AV10" s="46"/>
      <c r="AW10" s="46"/>
      <c r="AX10" s="46"/>
      <c r="AY10" s="46"/>
      <c r="AZ10" s="46"/>
      <c r="BA10" s="46"/>
      <c r="BB10" s="46">
        <f>データ!X6</f>
        <v>964.85</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117</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Zc1K2DYoi2IRthzMIWaMSS/stiuVW62g36BJ9+tyOsb2Nt2ZkjiMNq6bRoVYvKXpZgnZt4wzlGawU6NNtCXrxg==" saltValue="OJljs+E3Ft1RENUYxZZkl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462080</v>
      </c>
      <c r="D6" s="19">
        <f t="shared" si="3"/>
        <v>46</v>
      </c>
      <c r="E6" s="19">
        <f t="shared" si="3"/>
        <v>17</v>
      </c>
      <c r="F6" s="19">
        <f t="shared" si="3"/>
        <v>5</v>
      </c>
      <c r="G6" s="19">
        <f t="shared" si="3"/>
        <v>0</v>
      </c>
      <c r="H6" s="19" t="str">
        <f t="shared" si="3"/>
        <v>鹿児島県　出水市</v>
      </c>
      <c r="I6" s="19" t="str">
        <f t="shared" si="3"/>
        <v>法適用</v>
      </c>
      <c r="J6" s="19" t="str">
        <f t="shared" si="3"/>
        <v>下水道事業</v>
      </c>
      <c r="K6" s="19" t="str">
        <f t="shared" si="3"/>
        <v>農業集落排水</v>
      </c>
      <c r="L6" s="19" t="str">
        <f t="shared" si="3"/>
        <v>F2</v>
      </c>
      <c r="M6" s="19" t="str">
        <f t="shared" si="3"/>
        <v>非設置</v>
      </c>
      <c r="N6" s="20" t="str">
        <f t="shared" si="3"/>
        <v>-</v>
      </c>
      <c r="O6" s="20">
        <f t="shared" si="3"/>
        <v>59.99</v>
      </c>
      <c r="P6" s="20">
        <f t="shared" si="3"/>
        <v>7.54</v>
      </c>
      <c r="Q6" s="20">
        <f t="shared" si="3"/>
        <v>98.22</v>
      </c>
      <c r="R6" s="20">
        <f t="shared" si="3"/>
        <v>2310</v>
      </c>
      <c r="S6" s="20">
        <f t="shared" si="3"/>
        <v>52191</v>
      </c>
      <c r="T6" s="20">
        <f t="shared" si="3"/>
        <v>329.98</v>
      </c>
      <c r="U6" s="20">
        <f t="shared" si="3"/>
        <v>158.16</v>
      </c>
      <c r="V6" s="20">
        <f t="shared" si="3"/>
        <v>3898</v>
      </c>
      <c r="W6" s="20">
        <f t="shared" si="3"/>
        <v>4.04</v>
      </c>
      <c r="X6" s="20">
        <f t="shared" si="3"/>
        <v>964.85</v>
      </c>
      <c r="Y6" s="21" t="str">
        <f>IF(Y7="",NA(),Y7)</f>
        <v>-</v>
      </c>
      <c r="Z6" s="21" t="str">
        <f t="shared" ref="Z6:AH6" si="4">IF(Z7="",NA(),Z7)</f>
        <v>-</v>
      </c>
      <c r="AA6" s="21">
        <f t="shared" si="4"/>
        <v>101.76</v>
      </c>
      <c r="AB6" s="21">
        <f t="shared" si="4"/>
        <v>102.25</v>
      </c>
      <c r="AC6" s="21">
        <f t="shared" si="4"/>
        <v>89.73</v>
      </c>
      <c r="AD6" s="21" t="str">
        <f t="shared" si="4"/>
        <v>-</v>
      </c>
      <c r="AE6" s="21" t="str">
        <f t="shared" si="4"/>
        <v>-</v>
      </c>
      <c r="AF6" s="21">
        <f t="shared" si="4"/>
        <v>106.37</v>
      </c>
      <c r="AG6" s="21">
        <f t="shared" si="4"/>
        <v>106.07</v>
      </c>
      <c r="AH6" s="21">
        <f t="shared" si="4"/>
        <v>105.5</v>
      </c>
      <c r="AI6" s="20" t="str">
        <f>IF(AI7="","",IF(AI7="-","【-】","【"&amp;SUBSTITUTE(TEXT(AI7,"#,##0.00"),"-","△")&amp;"】"))</f>
        <v>【103.61】</v>
      </c>
      <c r="AJ6" s="21" t="str">
        <f>IF(AJ7="",NA(),AJ7)</f>
        <v>-</v>
      </c>
      <c r="AK6" s="21" t="str">
        <f t="shared" ref="AK6:AS6" si="5">IF(AK7="",NA(),AK7)</f>
        <v>-</v>
      </c>
      <c r="AL6" s="20">
        <f t="shared" si="5"/>
        <v>0</v>
      </c>
      <c r="AM6" s="20">
        <f t="shared" si="5"/>
        <v>0</v>
      </c>
      <c r="AN6" s="21">
        <f t="shared" si="5"/>
        <v>22.61</v>
      </c>
      <c r="AO6" s="21" t="str">
        <f t="shared" si="5"/>
        <v>-</v>
      </c>
      <c r="AP6" s="21" t="str">
        <f t="shared" si="5"/>
        <v>-</v>
      </c>
      <c r="AQ6" s="21">
        <f t="shared" si="5"/>
        <v>139.02000000000001</v>
      </c>
      <c r="AR6" s="21">
        <f t="shared" si="5"/>
        <v>132.04</v>
      </c>
      <c r="AS6" s="21">
        <f t="shared" si="5"/>
        <v>145.43</v>
      </c>
      <c r="AT6" s="20" t="str">
        <f>IF(AT7="","",IF(AT7="-","【-】","【"&amp;SUBSTITUTE(TEXT(AT7,"#,##0.00"),"-","△")&amp;"】"))</f>
        <v>【133.62】</v>
      </c>
      <c r="AU6" s="21" t="str">
        <f>IF(AU7="",NA(),AU7)</f>
        <v>-</v>
      </c>
      <c r="AV6" s="21" t="str">
        <f t="shared" ref="AV6:BD6" si="6">IF(AV7="",NA(),AV7)</f>
        <v>-</v>
      </c>
      <c r="AW6" s="21">
        <f t="shared" si="6"/>
        <v>31.45</v>
      </c>
      <c r="AX6" s="21">
        <f t="shared" si="6"/>
        <v>21.37</v>
      </c>
      <c r="AY6" s="21">
        <f t="shared" si="6"/>
        <v>18.7</v>
      </c>
      <c r="AZ6" s="21" t="str">
        <f t="shared" si="6"/>
        <v>-</v>
      </c>
      <c r="BA6" s="21" t="str">
        <f t="shared" si="6"/>
        <v>-</v>
      </c>
      <c r="BB6" s="21">
        <f t="shared" si="6"/>
        <v>29.13</v>
      </c>
      <c r="BC6" s="21">
        <f t="shared" si="6"/>
        <v>35.69</v>
      </c>
      <c r="BD6" s="21">
        <f t="shared" si="6"/>
        <v>38.4</v>
      </c>
      <c r="BE6" s="20" t="str">
        <f>IF(BE7="","",IF(BE7="-","【-】","【"&amp;SUBSTITUTE(TEXT(BE7,"#,##0.00"),"-","△")&amp;"】"))</f>
        <v>【36.94】</v>
      </c>
      <c r="BF6" s="21" t="str">
        <f>IF(BF7="",NA(),BF7)</f>
        <v>-</v>
      </c>
      <c r="BG6" s="21" t="str">
        <f t="shared" ref="BG6:BO6" si="7">IF(BG7="",NA(),BG7)</f>
        <v>-</v>
      </c>
      <c r="BH6" s="20">
        <f t="shared" si="7"/>
        <v>0</v>
      </c>
      <c r="BI6" s="21">
        <f t="shared" si="7"/>
        <v>4.8499999999999996</v>
      </c>
      <c r="BJ6" s="21">
        <f t="shared" si="7"/>
        <v>130.83000000000001</v>
      </c>
      <c r="BK6" s="21" t="str">
        <f t="shared" si="7"/>
        <v>-</v>
      </c>
      <c r="BL6" s="21" t="str">
        <f t="shared" si="7"/>
        <v>-</v>
      </c>
      <c r="BM6" s="21">
        <f t="shared" si="7"/>
        <v>867.83</v>
      </c>
      <c r="BN6" s="21">
        <f t="shared" si="7"/>
        <v>791.76</v>
      </c>
      <c r="BO6" s="21">
        <f t="shared" si="7"/>
        <v>900.82</v>
      </c>
      <c r="BP6" s="20" t="str">
        <f>IF(BP7="","",IF(BP7="-","【-】","【"&amp;SUBSTITUTE(TEXT(BP7,"#,##0.00"),"-","△")&amp;"】"))</f>
        <v>【809.19】</v>
      </c>
      <c r="BQ6" s="21" t="str">
        <f>IF(BQ7="",NA(),BQ7)</f>
        <v>-</v>
      </c>
      <c r="BR6" s="21" t="str">
        <f t="shared" ref="BR6:BZ6" si="8">IF(BR7="",NA(),BR7)</f>
        <v>-</v>
      </c>
      <c r="BS6" s="21">
        <f t="shared" si="8"/>
        <v>75.7</v>
      </c>
      <c r="BT6" s="21">
        <f t="shared" si="8"/>
        <v>78.13</v>
      </c>
      <c r="BU6" s="21">
        <f t="shared" si="8"/>
        <v>69.069999999999993</v>
      </c>
      <c r="BV6" s="21" t="str">
        <f t="shared" si="8"/>
        <v>-</v>
      </c>
      <c r="BW6" s="21" t="str">
        <f t="shared" si="8"/>
        <v>-</v>
      </c>
      <c r="BX6" s="21">
        <f t="shared" si="8"/>
        <v>57.08</v>
      </c>
      <c r="BY6" s="21">
        <f t="shared" si="8"/>
        <v>56.26</v>
      </c>
      <c r="BZ6" s="21">
        <f t="shared" si="8"/>
        <v>52.94</v>
      </c>
      <c r="CA6" s="20" t="str">
        <f>IF(CA7="","",IF(CA7="-","【-】","【"&amp;SUBSTITUTE(TEXT(CA7,"#,##0.00"),"-","△")&amp;"】"))</f>
        <v>【57.02】</v>
      </c>
      <c r="CB6" s="21" t="str">
        <f>IF(CB7="",NA(),CB7)</f>
        <v>-</v>
      </c>
      <c r="CC6" s="21" t="str">
        <f t="shared" ref="CC6:CK6" si="9">IF(CC7="",NA(),CC7)</f>
        <v>-</v>
      </c>
      <c r="CD6" s="21">
        <f t="shared" si="9"/>
        <v>161.63999999999999</v>
      </c>
      <c r="CE6" s="21">
        <f t="shared" si="9"/>
        <v>157.37</v>
      </c>
      <c r="CF6" s="21">
        <f t="shared" si="9"/>
        <v>178.65</v>
      </c>
      <c r="CG6" s="21" t="str">
        <f t="shared" si="9"/>
        <v>-</v>
      </c>
      <c r="CH6" s="21" t="str">
        <f t="shared" si="9"/>
        <v>-</v>
      </c>
      <c r="CI6" s="21">
        <f t="shared" si="9"/>
        <v>274.99</v>
      </c>
      <c r="CJ6" s="21">
        <f t="shared" si="9"/>
        <v>282.08999999999997</v>
      </c>
      <c r="CK6" s="21">
        <f t="shared" si="9"/>
        <v>303.27999999999997</v>
      </c>
      <c r="CL6" s="20" t="str">
        <f>IF(CL7="","",IF(CL7="-","【-】","【"&amp;SUBSTITUTE(TEXT(CL7,"#,##0.00"),"-","△")&amp;"】"))</f>
        <v>【273.68】</v>
      </c>
      <c r="CM6" s="21" t="str">
        <f>IF(CM7="",NA(),CM7)</f>
        <v>-</v>
      </c>
      <c r="CN6" s="21" t="str">
        <f t="shared" ref="CN6:CV6" si="10">IF(CN7="",NA(),CN7)</f>
        <v>-</v>
      </c>
      <c r="CO6" s="21">
        <f t="shared" si="10"/>
        <v>59.69</v>
      </c>
      <c r="CP6" s="21">
        <f t="shared" si="10"/>
        <v>58.46</v>
      </c>
      <c r="CQ6" s="21">
        <f t="shared" si="10"/>
        <v>55.06</v>
      </c>
      <c r="CR6" s="21" t="str">
        <f t="shared" si="10"/>
        <v>-</v>
      </c>
      <c r="CS6" s="21" t="str">
        <f t="shared" si="10"/>
        <v>-</v>
      </c>
      <c r="CT6" s="21">
        <f t="shared" si="10"/>
        <v>54.83</v>
      </c>
      <c r="CU6" s="21">
        <f t="shared" si="10"/>
        <v>66.53</v>
      </c>
      <c r="CV6" s="21">
        <f t="shared" si="10"/>
        <v>52.35</v>
      </c>
      <c r="CW6" s="20" t="str">
        <f>IF(CW7="","",IF(CW7="-","【-】","【"&amp;SUBSTITUTE(TEXT(CW7,"#,##0.00"),"-","△")&amp;"】"))</f>
        <v>【52.55】</v>
      </c>
      <c r="CX6" s="21" t="str">
        <f>IF(CX7="",NA(),CX7)</f>
        <v>-</v>
      </c>
      <c r="CY6" s="21" t="str">
        <f t="shared" ref="CY6:DG6" si="11">IF(CY7="",NA(),CY7)</f>
        <v>-</v>
      </c>
      <c r="CZ6" s="21">
        <f t="shared" si="11"/>
        <v>87.15</v>
      </c>
      <c r="DA6" s="21">
        <f t="shared" si="11"/>
        <v>85.89</v>
      </c>
      <c r="DB6" s="21">
        <f t="shared" si="11"/>
        <v>85.38</v>
      </c>
      <c r="DC6" s="21" t="str">
        <f t="shared" si="11"/>
        <v>-</v>
      </c>
      <c r="DD6" s="21" t="str">
        <f t="shared" si="11"/>
        <v>-</v>
      </c>
      <c r="DE6" s="21">
        <f t="shared" si="11"/>
        <v>84.7</v>
      </c>
      <c r="DF6" s="21">
        <f t="shared" si="11"/>
        <v>84.67</v>
      </c>
      <c r="DG6" s="21">
        <f t="shared" si="11"/>
        <v>84.39</v>
      </c>
      <c r="DH6" s="20" t="str">
        <f>IF(DH7="","",IF(DH7="-","【-】","【"&amp;SUBSTITUTE(TEXT(DH7,"#,##0.00"),"-","△")&amp;"】"))</f>
        <v>【87.30】</v>
      </c>
      <c r="DI6" s="21" t="str">
        <f>IF(DI7="",NA(),DI7)</f>
        <v>-</v>
      </c>
      <c r="DJ6" s="21" t="str">
        <f t="shared" ref="DJ6:DR6" si="12">IF(DJ7="",NA(),DJ7)</f>
        <v>-</v>
      </c>
      <c r="DK6" s="21">
        <f t="shared" si="12"/>
        <v>5.08</v>
      </c>
      <c r="DL6" s="21">
        <f t="shared" si="12"/>
        <v>10.14</v>
      </c>
      <c r="DM6" s="21">
        <f t="shared" si="12"/>
        <v>13.87</v>
      </c>
      <c r="DN6" s="21" t="str">
        <f t="shared" si="12"/>
        <v>-</v>
      </c>
      <c r="DO6" s="21" t="str">
        <f t="shared" si="12"/>
        <v>-</v>
      </c>
      <c r="DP6" s="21">
        <f t="shared" si="12"/>
        <v>20.34</v>
      </c>
      <c r="DQ6" s="21">
        <f t="shared" si="12"/>
        <v>21.85</v>
      </c>
      <c r="DR6" s="21">
        <f t="shared" si="12"/>
        <v>25.19</v>
      </c>
      <c r="DS6" s="20" t="str">
        <f>IF(DS7="","",IF(DS7="-","【-】","【"&amp;SUBSTITUTE(TEXT(DS7,"#,##0.00"),"-","△")&amp;"】"))</f>
        <v>【27.11】</v>
      </c>
      <c r="DT6" s="21" t="str">
        <f>IF(DT7="",NA(),DT7)</f>
        <v>-</v>
      </c>
      <c r="DU6" s="21" t="str">
        <f t="shared" ref="DU6:EC6" si="13">IF(DU7="",NA(),DU7)</f>
        <v>-</v>
      </c>
      <c r="DV6" s="20">
        <f t="shared" si="13"/>
        <v>0</v>
      </c>
      <c r="DW6" s="20">
        <f t="shared" si="13"/>
        <v>0</v>
      </c>
      <c r="DX6" s="20">
        <f t="shared" si="13"/>
        <v>0</v>
      </c>
      <c r="DY6" s="21" t="str">
        <f t="shared" si="13"/>
        <v>-</v>
      </c>
      <c r="DZ6" s="21" t="str">
        <f t="shared" si="13"/>
        <v>-</v>
      </c>
      <c r="EA6" s="20">
        <f t="shared" si="13"/>
        <v>0</v>
      </c>
      <c r="EB6" s="20">
        <f t="shared" si="13"/>
        <v>0</v>
      </c>
      <c r="EC6" s="20">
        <f t="shared" si="13"/>
        <v>0</v>
      </c>
      <c r="ED6" s="20" t="str">
        <f>IF(ED7="","",IF(ED7="-","【-】","【"&amp;SUBSTITUTE(TEXT(ED7,"#,##0.00"),"-","△")&amp;"】"))</f>
        <v>【0.00】</v>
      </c>
      <c r="EE6" s="21" t="str">
        <f>IF(EE7="",NA(),EE7)</f>
        <v>-</v>
      </c>
      <c r="EF6" s="21" t="str">
        <f t="shared" ref="EF6:EN6" si="14">IF(EF7="",NA(),EF7)</f>
        <v>-</v>
      </c>
      <c r="EG6" s="20">
        <f t="shared" si="14"/>
        <v>0</v>
      </c>
      <c r="EH6" s="20">
        <f t="shared" si="14"/>
        <v>0</v>
      </c>
      <c r="EI6" s="20">
        <f t="shared" si="14"/>
        <v>0</v>
      </c>
      <c r="EJ6" s="21" t="str">
        <f t="shared" si="14"/>
        <v>-</v>
      </c>
      <c r="EK6" s="21" t="str">
        <f t="shared" si="14"/>
        <v>-</v>
      </c>
      <c r="EL6" s="21">
        <f t="shared" si="14"/>
        <v>0.25</v>
      </c>
      <c r="EM6" s="21">
        <f t="shared" si="14"/>
        <v>0.05</v>
      </c>
      <c r="EN6" s="21">
        <f t="shared" si="14"/>
        <v>0.03</v>
      </c>
      <c r="EO6" s="20" t="str">
        <f>IF(EO7="","",IF(EO7="-","【-】","【"&amp;SUBSTITUTE(TEXT(EO7,"#,##0.00"),"-","△")&amp;"】"))</f>
        <v>【0.02】</v>
      </c>
    </row>
    <row r="7" spans="1:148" s="22" customFormat="1" x14ac:dyDescent="0.15">
      <c r="A7" s="14"/>
      <c r="B7" s="23">
        <v>2022</v>
      </c>
      <c r="C7" s="23">
        <v>462080</v>
      </c>
      <c r="D7" s="23">
        <v>46</v>
      </c>
      <c r="E7" s="23">
        <v>17</v>
      </c>
      <c r="F7" s="23">
        <v>5</v>
      </c>
      <c r="G7" s="23">
        <v>0</v>
      </c>
      <c r="H7" s="23" t="s">
        <v>96</v>
      </c>
      <c r="I7" s="23" t="s">
        <v>97</v>
      </c>
      <c r="J7" s="23" t="s">
        <v>98</v>
      </c>
      <c r="K7" s="23" t="s">
        <v>99</v>
      </c>
      <c r="L7" s="23" t="s">
        <v>100</v>
      </c>
      <c r="M7" s="23" t="s">
        <v>101</v>
      </c>
      <c r="N7" s="24" t="s">
        <v>102</v>
      </c>
      <c r="O7" s="24">
        <v>59.99</v>
      </c>
      <c r="P7" s="24">
        <v>7.54</v>
      </c>
      <c r="Q7" s="24">
        <v>98.22</v>
      </c>
      <c r="R7" s="24">
        <v>2310</v>
      </c>
      <c r="S7" s="24">
        <v>52191</v>
      </c>
      <c r="T7" s="24">
        <v>329.98</v>
      </c>
      <c r="U7" s="24">
        <v>158.16</v>
      </c>
      <c r="V7" s="24">
        <v>3898</v>
      </c>
      <c r="W7" s="24">
        <v>4.04</v>
      </c>
      <c r="X7" s="24">
        <v>964.85</v>
      </c>
      <c r="Y7" s="24" t="s">
        <v>102</v>
      </c>
      <c r="Z7" s="24" t="s">
        <v>102</v>
      </c>
      <c r="AA7" s="24">
        <v>101.76</v>
      </c>
      <c r="AB7" s="24">
        <v>102.25</v>
      </c>
      <c r="AC7" s="24">
        <v>89.73</v>
      </c>
      <c r="AD7" s="24" t="s">
        <v>102</v>
      </c>
      <c r="AE7" s="24" t="s">
        <v>102</v>
      </c>
      <c r="AF7" s="24">
        <v>106.37</v>
      </c>
      <c r="AG7" s="24">
        <v>106.07</v>
      </c>
      <c r="AH7" s="24">
        <v>105.5</v>
      </c>
      <c r="AI7" s="24">
        <v>103.61</v>
      </c>
      <c r="AJ7" s="24" t="s">
        <v>102</v>
      </c>
      <c r="AK7" s="24" t="s">
        <v>102</v>
      </c>
      <c r="AL7" s="24">
        <v>0</v>
      </c>
      <c r="AM7" s="24">
        <v>0</v>
      </c>
      <c r="AN7" s="24">
        <v>22.61</v>
      </c>
      <c r="AO7" s="24" t="s">
        <v>102</v>
      </c>
      <c r="AP7" s="24" t="s">
        <v>102</v>
      </c>
      <c r="AQ7" s="24">
        <v>139.02000000000001</v>
      </c>
      <c r="AR7" s="24">
        <v>132.04</v>
      </c>
      <c r="AS7" s="24">
        <v>145.43</v>
      </c>
      <c r="AT7" s="24">
        <v>133.62</v>
      </c>
      <c r="AU7" s="24" t="s">
        <v>102</v>
      </c>
      <c r="AV7" s="24" t="s">
        <v>102</v>
      </c>
      <c r="AW7" s="24">
        <v>31.45</v>
      </c>
      <c r="AX7" s="24">
        <v>21.37</v>
      </c>
      <c r="AY7" s="24">
        <v>18.7</v>
      </c>
      <c r="AZ7" s="24" t="s">
        <v>102</v>
      </c>
      <c r="BA7" s="24" t="s">
        <v>102</v>
      </c>
      <c r="BB7" s="24">
        <v>29.13</v>
      </c>
      <c r="BC7" s="24">
        <v>35.69</v>
      </c>
      <c r="BD7" s="24">
        <v>38.4</v>
      </c>
      <c r="BE7" s="24">
        <v>36.94</v>
      </c>
      <c r="BF7" s="24" t="s">
        <v>102</v>
      </c>
      <c r="BG7" s="24" t="s">
        <v>102</v>
      </c>
      <c r="BH7" s="24">
        <v>0</v>
      </c>
      <c r="BI7" s="24">
        <v>4.8499999999999996</v>
      </c>
      <c r="BJ7" s="24">
        <v>130.83000000000001</v>
      </c>
      <c r="BK7" s="24" t="s">
        <v>102</v>
      </c>
      <c r="BL7" s="24" t="s">
        <v>102</v>
      </c>
      <c r="BM7" s="24">
        <v>867.83</v>
      </c>
      <c r="BN7" s="24">
        <v>791.76</v>
      </c>
      <c r="BO7" s="24">
        <v>900.82</v>
      </c>
      <c r="BP7" s="24">
        <v>809.19</v>
      </c>
      <c r="BQ7" s="24" t="s">
        <v>102</v>
      </c>
      <c r="BR7" s="24" t="s">
        <v>102</v>
      </c>
      <c r="BS7" s="24">
        <v>75.7</v>
      </c>
      <c r="BT7" s="24">
        <v>78.13</v>
      </c>
      <c r="BU7" s="24">
        <v>69.069999999999993</v>
      </c>
      <c r="BV7" s="24" t="s">
        <v>102</v>
      </c>
      <c r="BW7" s="24" t="s">
        <v>102</v>
      </c>
      <c r="BX7" s="24">
        <v>57.08</v>
      </c>
      <c r="BY7" s="24">
        <v>56.26</v>
      </c>
      <c r="BZ7" s="24">
        <v>52.94</v>
      </c>
      <c r="CA7" s="24">
        <v>57.02</v>
      </c>
      <c r="CB7" s="24" t="s">
        <v>102</v>
      </c>
      <c r="CC7" s="24" t="s">
        <v>102</v>
      </c>
      <c r="CD7" s="24">
        <v>161.63999999999999</v>
      </c>
      <c r="CE7" s="24">
        <v>157.37</v>
      </c>
      <c r="CF7" s="24">
        <v>178.65</v>
      </c>
      <c r="CG7" s="24" t="s">
        <v>102</v>
      </c>
      <c r="CH7" s="24" t="s">
        <v>102</v>
      </c>
      <c r="CI7" s="24">
        <v>274.99</v>
      </c>
      <c r="CJ7" s="24">
        <v>282.08999999999997</v>
      </c>
      <c r="CK7" s="24">
        <v>303.27999999999997</v>
      </c>
      <c r="CL7" s="24">
        <v>273.68</v>
      </c>
      <c r="CM7" s="24" t="s">
        <v>102</v>
      </c>
      <c r="CN7" s="24" t="s">
        <v>102</v>
      </c>
      <c r="CO7" s="24">
        <v>59.69</v>
      </c>
      <c r="CP7" s="24">
        <v>58.46</v>
      </c>
      <c r="CQ7" s="24">
        <v>55.06</v>
      </c>
      <c r="CR7" s="24" t="s">
        <v>102</v>
      </c>
      <c r="CS7" s="24" t="s">
        <v>102</v>
      </c>
      <c r="CT7" s="24">
        <v>54.83</v>
      </c>
      <c r="CU7" s="24">
        <v>66.53</v>
      </c>
      <c r="CV7" s="24">
        <v>52.35</v>
      </c>
      <c r="CW7" s="24">
        <v>52.55</v>
      </c>
      <c r="CX7" s="24" t="s">
        <v>102</v>
      </c>
      <c r="CY7" s="24" t="s">
        <v>102</v>
      </c>
      <c r="CZ7" s="24">
        <v>87.15</v>
      </c>
      <c r="DA7" s="24">
        <v>85.89</v>
      </c>
      <c r="DB7" s="24">
        <v>85.38</v>
      </c>
      <c r="DC7" s="24" t="s">
        <v>102</v>
      </c>
      <c r="DD7" s="24" t="s">
        <v>102</v>
      </c>
      <c r="DE7" s="24">
        <v>84.7</v>
      </c>
      <c r="DF7" s="24">
        <v>84.67</v>
      </c>
      <c r="DG7" s="24">
        <v>84.39</v>
      </c>
      <c r="DH7" s="24">
        <v>87.3</v>
      </c>
      <c r="DI7" s="24" t="s">
        <v>102</v>
      </c>
      <c r="DJ7" s="24" t="s">
        <v>102</v>
      </c>
      <c r="DK7" s="24">
        <v>5.08</v>
      </c>
      <c r="DL7" s="24">
        <v>10.14</v>
      </c>
      <c r="DM7" s="24">
        <v>13.87</v>
      </c>
      <c r="DN7" s="24" t="s">
        <v>102</v>
      </c>
      <c r="DO7" s="24" t="s">
        <v>102</v>
      </c>
      <c r="DP7" s="24">
        <v>20.34</v>
      </c>
      <c r="DQ7" s="24">
        <v>21.85</v>
      </c>
      <c r="DR7" s="24">
        <v>25.19</v>
      </c>
      <c r="DS7" s="24">
        <v>27.11</v>
      </c>
      <c r="DT7" s="24" t="s">
        <v>102</v>
      </c>
      <c r="DU7" s="24" t="s">
        <v>102</v>
      </c>
      <c r="DV7" s="24">
        <v>0</v>
      </c>
      <c r="DW7" s="24">
        <v>0</v>
      </c>
      <c r="DX7" s="24">
        <v>0</v>
      </c>
      <c r="DY7" s="24" t="s">
        <v>102</v>
      </c>
      <c r="DZ7" s="24" t="s">
        <v>102</v>
      </c>
      <c r="EA7" s="24">
        <v>0</v>
      </c>
      <c r="EB7" s="24">
        <v>0</v>
      </c>
      <c r="EC7" s="24">
        <v>0</v>
      </c>
      <c r="ED7" s="24">
        <v>0</v>
      </c>
      <c r="EE7" s="24" t="s">
        <v>102</v>
      </c>
      <c r="EF7" s="24" t="s">
        <v>102</v>
      </c>
      <c r="EG7" s="24">
        <v>0</v>
      </c>
      <c r="EH7" s="24">
        <v>0</v>
      </c>
      <c r="EI7" s="24">
        <v>0</v>
      </c>
      <c r="EJ7" s="24" t="s">
        <v>102</v>
      </c>
      <c r="EK7" s="24" t="s">
        <v>102</v>
      </c>
      <c r="EL7" s="24">
        <v>0.25</v>
      </c>
      <c r="EM7" s="24">
        <v>0.05</v>
      </c>
      <c r="EN7" s="24">
        <v>0.03</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112</v>
      </c>
      <c r="E13" t="s">
        <v>112</v>
      </c>
      <c r="F13" t="s">
        <v>113</v>
      </c>
      <c r="G13" t="s">
        <v>114</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鹿児島県</cp:lastModifiedBy>
  <cp:lastPrinted>2024-02-14T04:42:14Z</cp:lastPrinted>
  <dcterms:created xsi:type="dcterms:W3CDTF">2023-12-12T01:04:55Z</dcterms:created>
  <dcterms:modified xsi:type="dcterms:W3CDTF">2024-02-15T07:11:19Z</dcterms:modified>
  <cp:category/>
</cp:coreProperties>
</file>