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2_鹿屋市(済，了)\"/>
    </mc:Choice>
  </mc:AlternateContent>
  <workbookProtection workbookAlgorithmName="SHA-512" workbookHashValue="QLn1QoqP5kbzjbhw7aWuDvpFqTMeLgIK2AF1H40c+bqrbQ0owpjwu5kUGA0l5n/fZqYd8Vteh19MAEAEf+7ejQ==" workbookSaltValue="A6UsT7BEI9OyMDX7sISRCA=="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AL10" i="4"/>
  <c r="W10" i="4"/>
  <c r="I10" i="4"/>
  <c r="BB8" i="4"/>
  <c r="AD8" i="4"/>
  <c r="W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<sst xmlns="http://schemas.openxmlformats.org/spreadsheetml/2006/main" count="228" uniqueCount="113">
  <si>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</si>
  <si>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</si>
  <si>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</si>
  <si>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</si>
  <si>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</si>
  <si>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</si>
  <si>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</si>
  <si>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</si>
  <si>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</si>
  <si>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</si>
  <si>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</si>
  <si>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</si>
  <si>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</si>
  <si>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</si>
  <si>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</si>
  <si>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</si>
  <si>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</si>
  <si>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</si>
  <si>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</si>
  <si>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</si>
  <si>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</si>
  <si>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</si>
  <si>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</si>
  <si>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</si>
  <si>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</si>
  <si>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</si>
  <si>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</si>
  <si>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</si>
  <si>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</si>
  <si>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</si>
  <si>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</si>
  <si>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</si>
  <si>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</si>
  <si>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</si>
  <si>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</si>
  <si>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</si>
  <si>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</si>
  <si>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</si>
  <si>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</si>
  <si>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</si>
  <si>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</si>
  <si>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</si>
  <si>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</si>
  <si>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</si>
  <si>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</si>
  <si>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</si>
  <si>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</si>
  <si>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</si>
  <si>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</si>
  <si>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</si>
  <si>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</si>
  <si>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</si>
  <si>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</si>
  <si>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</si>
  <si>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</si>
  <si>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</si>
  <si>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</si>
  <si>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</si>
  <si>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</si>
  <si>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</si>
  <si>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</si>
  <si>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</si>
  <si>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</si>
  <si>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</si>
  <si>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</si>
  <si>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</si>
  <si>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</si>
  <si>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</si>
  <si>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</si>
  <si>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</si>
  <si>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</si>
  <si>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</si>
  <si>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</si>
  <si>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</si>
  <si>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</si>
  <si>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</si>
  <si>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</si>
  <si>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</si>
  <si>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</si>
  <si>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</si>
  <si>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</si>
  <si>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</si>
  <si>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</si>
  <si>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</si>
  <si>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</si>
  <si>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</si>
  <si>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</si>
  <si>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</si>
  <si>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</si>
  <si>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</si>
  <si>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</si>
  <si>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</si>
  <si>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</si>
  <si>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</si>
  <si>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</si>
  <si>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</si>
  <si>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</si>
  <si>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</si>
  <si>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</si>
  <si>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</si>
  <si>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</si>
  <si>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</si>
  <si>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</si>
  <si>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</si>
  <si>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</si>
  <si>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</si>
  <si>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</si>
  <si>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</si>
  <si>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</si>
  <si>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</si>
  <si>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類似団体平均値と同様、高い数値で推移しているため、老朽化が進行している状況は変わらない。
②管路経年化率
　管路全体に占める法定耐用年数を経過している管路が、類似団体平均値と同様、年々上昇傾向にあり、老朽化が進行している状況にある。
③管路更新率
　類似団体平均値より低い水準で推移しており管路更新が進んでいない状況であるが、水道事業ビジョン等に基づいて、一定程度の事業量を確保しつつ計画的な更新を実施していく必要がある。</t>
    <rPh sb="185" eb="186">
      <t>トウ</t>
    </rPh>
    <phoneticPr fontId="4"/>
  </si>
  <si>
    <t>　施設の老朽化が進む中、「企業債残高対給水収益比率」が低い水準で推移し、「経常収支比率」が高い水準で推移していることは、必要な更新投資が進まない中で健全性を維持している状況であると考えられる。
　このような中で、今後も見込まれる人口減少等に伴う給水収益の減少や更新費用の増大に対応するため、水道事業ビジョンにおける経営戦略（投資・財政計画）の見直しを行い、計画的かつ効率的に、老朽化した施設及び管路の更新に取り組むこととしている。
　また、令和２年度に策定した水道事業施設規模適正化計画に基づき、中長期的な視点での施設統廃合による配水区画の再編等を検討しているところである。</t>
    <rPh sb="1" eb="3">
      <t>シセツ</t>
    </rPh>
    <rPh sb="4" eb="7">
      <t>ロウキュウカ</t>
    </rPh>
    <rPh sb="8" eb="9">
      <t>スス</t>
    </rPh>
    <rPh sb="10" eb="11">
      <t>ナカ</t>
    </rPh>
    <rPh sb="32" eb="34">
      <t>スイイ</t>
    </rPh>
    <rPh sb="106" eb="108">
      <t>コンゴ</t>
    </rPh>
    <rPh sb="118" eb="119">
      <t>トウ</t>
    </rPh>
    <rPh sb="120" eb="121">
      <t>トモナ</t>
    </rPh>
    <rPh sb="171" eb="173">
      <t>ミナオ</t>
    </rPh>
    <rPh sb="175" eb="176">
      <t>オコナ</t>
    </rPh>
    <phoneticPr fontId="4"/>
  </si>
  <si>
    <t>①経常収支比率
　事業の主な財源となる給水収益については、人口減少等による使用水量の減少に伴い前年度と比較し減少した。 
  また、営業費用については、電気料金の高騰により前年度と比較し増大した。　
　今後においても給水収益の減少が見込まれることから、現在の水準を維持するためには更なる経常費用の削減や、施設統廃合等による維持管理経費の削減を図る必要がある。
③流動比率
　類似団体の平均値よりも高い水準で推移しており、短期的な債務に対し、支払能力は十分あると言える。
④企業債残高対給水収益比率
　類似団体の平均値より低い水準で推移している。要因としては、大規模な施設更新がなかったこと等によって資金が年々増加し、企業債借入を行う必要がなかったためである。
⑤料金回収率
　基本料金免除を実施したことや、人口減少等により前年度よりも料金回収率は減少し、類似団体の平均値と比較し低くなった。人口減少等により今後も水需要の減少が見込まれることから、引き続き経費削減に努めていく必要がある。
⑥給水原価
　施設電気料金の高騰による費用増等に伴い、前年度と比較し上昇している。今後水需要の減少が見込まれており、経費削減等による同原価の抑制に努めていく必要がある。
⑦施設利用率
　類似団体の平均値よりも高い水準で推移しており、概ね適正な施設規模といえるが、今後においては施設の統廃合や配水系統の見直し等による維持管理経費の削減を図り、効率的な経営を検討する必要がある。
⑧有収率
　類似団体の平均値よりも低い水準で推移している。効率的な漏水調査を実施し、有収率向上の取組みを強化していく。</t>
    <rPh sb="31" eb="33">
      <t>ゲンショウ</t>
    </rPh>
    <rPh sb="33" eb="34">
      <t>トウ</t>
    </rPh>
    <rPh sb="37" eb="41">
      <t>シヨウスイリョウ</t>
    </rPh>
    <rPh sb="42" eb="44">
      <t>ゲンショウ</t>
    </rPh>
    <rPh sb="45" eb="46">
      <t>トモナ</t>
    </rPh>
    <rPh sb="47" eb="50">
      <t>ゼンネンド</t>
    </rPh>
    <rPh sb="54" eb="56">
      <t>ゲンショウ</t>
    </rPh>
    <rPh sb="66" eb="70">
      <t>エイギョウヒヨウ</t>
    </rPh>
    <rPh sb="76" eb="80">
      <t>デンキリョウキン</t>
    </rPh>
    <rPh sb="81" eb="83">
      <t>コウトウ</t>
    </rPh>
    <rPh sb="86" eb="89">
      <t>ゼンネンド</t>
    </rPh>
    <rPh sb="90" eb="92">
      <t>ヒカク</t>
    </rPh>
    <rPh sb="93" eb="95">
      <t>ゾウダイ</t>
    </rPh>
    <rPh sb="148" eb="150">
      <t>サクゲン</t>
    </rPh>
    <rPh sb="225" eb="227">
      <t>ジュウブン</t>
    </rPh>
    <rPh sb="294" eb="295">
      <t>ナド</t>
    </rPh>
    <rPh sb="373" eb="375">
      <t>ゲンショウ</t>
    </rPh>
    <rPh sb="386" eb="388">
      <t>ヒカク</t>
    </rPh>
    <rPh sb="389" eb="390">
      <t>ヒク</t>
    </rPh>
    <rPh sb="451" eb="453">
      <t>シセツ</t>
    </rPh>
    <rPh sb="453" eb="457">
      <t>デンキリョウキン</t>
    </rPh>
    <rPh sb="458" eb="460">
      <t>コウトウ</t>
    </rPh>
    <rPh sb="463" eb="465">
      <t>ヒヨウ</t>
    </rPh>
    <rPh sb="465" eb="466">
      <t>ゾウ</t>
    </rPh>
    <rPh sb="466" eb="467">
      <t>トウ</t>
    </rPh>
    <rPh sb="468" eb="469">
      <t>トモナ</t>
    </rPh>
    <rPh sb="471" eb="474">
      <t>ゼンネンド</t>
    </rPh>
    <rPh sb="475" eb="477">
      <t>ヒカク</t>
    </rPh>
    <rPh sb="478" eb="480">
      <t>ジョウショウ</t>
    </rPh>
    <rPh sb="661" eb="664">
      <t>コウリツテキ</t>
    </rPh>
    <rPh sb="665" eb="667">
      <t>ロウスイ</t>
    </rPh>
    <rPh sb="670" eb="672">
      <t>ジッシ</t>
    </rPh>
    <rPh sb="674" eb="677">
      <t>ユウシュウリツ</t>
    </rPh>
    <rPh sb="677" eb="679">
      <t>コウジョウ</t>
    </rPh>
    <rPh sb="680" eb="681">
      <t>ト</t>
    </rPh>
    <rPh sb="681" eb="682">
      <t>ク</t>
    </rPh>
    <rPh sb="684" eb="686">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</si>
</sst>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0.33</c:v>
                </c:pt>
                <c:pt idx="1">
                  <c:v>0.32</c:v>
                </c:pt>
                <c:pt idx="2">
                  <c:v>0.33</c:v>
                </c:pt>
                <c:pt idx="3">
                  <c:v>0.33</c:v>
                </c:pt>
                <c:pt idx="4">
                  <c:v>0.22</c:v>
                </c:pt>
              </c:numCache>
            </c:numRef>
          </c:val>
          <c:extLst>
            <c:ext xmlns:c16="http://schemas.microsoft.com/office/drawing/2014/chart" uri="{C3380CC4-5D6E-409C-BE32-E72D297353CC}">
              <c16:uniqueId val="{00000000-742E-414F-9747-706A5AA0151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742E-414F-9747-706A5AA0151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79.16</c:v>
                </c:pt>
                <c:pt idx="1">
                  <c:v>77.77</c:v>
                </c:pt>
                <c:pt idx="2">
                  <c:v>79.91</c:v>
                </c:pt>
                <c:pt idx="3">
                  <c:v>78.069999999999993</c:v>
                </c:pt>
                <c:pt idx="4">
                  <c:v>79.25</c:v>
                </c:pt>
              </c:numCache>
            </c:numRef>
          </c:val>
          <c:extLst>
            <c:ext xmlns:c16="http://schemas.microsoft.com/office/drawing/2014/chart" uri="{C3380CC4-5D6E-409C-BE32-E72D297353CC}">
              <c16:uniqueId val="{00000000-8805-4175-BA95-69FF0DF360D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8805-4175-BA95-69FF0DF360D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79.58</c:v>
                </c:pt>
                <c:pt idx="1">
                  <c:v>81.180000000000007</c:v>
                </c:pt>
                <c:pt idx="2">
                  <c:v>81.150000000000006</c:v>
                </c:pt>
                <c:pt idx="3">
                  <c:v>82.98</c:v>
                </c:pt>
                <c:pt idx="4">
                  <c:v>80.89</c:v>
                </c:pt>
              </c:numCache>
            </c:numRef>
          </c:val>
          <c:extLst>
            <c:ext xmlns:c16="http://schemas.microsoft.com/office/drawing/2014/chart" uri="{C3380CC4-5D6E-409C-BE32-E72D297353CC}">
              <c16:uniqueId val="{00000000-715A-4D68-AD2E-4745A5E4CB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715A-4D68-AD2E-4745A5E4CB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125.98</c:v>
                </c:pt>
                <c:pt idx="1">
                  <c:v>121.74</c:v>
                </c:pt>
                <c:pt idx="2">
                  <c:v>121.22</c:v>
                </c:pt>
                <c:pt idx="3">
                  <c:v>122.51</c:v>
                </c:pt>
                <c:pt idx="4">
                  <c:v>113.57</c:v>
                </c:pt>
              </c:numCache>
            </c:numRef>
          </c:val>
          <c:extLst>
            <c:ext xmlns:c16="http://schemas.microsoft.com/office/drawing/2014/chart" uri="{C3380CC4-5D6E-409C-BE32-E72D297353CC}">
              <c16:uniqueId val="{00000000-4903-44A4-8451-CF57270767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4903-44A4-8451-CF57270767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51.7</c:v>
                </c:pt>
                <c:pt idx="1">
                  <c:v>52.96</c:v>
                </c:pt>
                <c:pt idx="2">
                  <c:v>53.8</c:v>
                </c:pt>
                <c:pt idx="3">
                  <c:v>54.55</c:v>
                </c:pt>
                <c:pt idx="4">
                  <c:v>55.17</c:v>
                </c:pt>
              </c:numCache>
            </c:numRef>
          </c:val>
          <c:extLst>
            <c:ext xmlns:c16="http://schemas.microsoft.com/office/drawing/2014/chart" uri="{C3380CC4-5D6E-409C-BE32-E72D297353CC}">
              <c16:uniqueId val="{00000000-CAC2-45D3-94D1-2F4C7AAECFB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AC2-45D3-94D1-2F4C7AAECFB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22.63</c:v>
                </c:pt>
                <c:pt idx="1">
                  <c:v>25.31</c:v>
                </c:pt>
                <c:pt idx="2">
                  <c:v>26.33</c:v>
                </c:pt>
                <c:pt idx="3">
                  <c:v>28.96</c:v>
                </c:pt>
                <c:pt idx="4">
                  <c:v>31.05</c:v>
                </c:pt>
              </c:numCache>
            </c:numRef>
          </c:val>
          <c:extLst>
            <c:ext xmlns:c16="http://schemas.microsoft.com/office/drawing/2014/chart" uri="{C3380CC4-5D6E-409C-BE32-E72D297353CC}">
              <c16:uniqueId val="{00000000-BF32-4409-A103-8CDC90726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BF32-4409-A103-8CDC90726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B7-4C74-842F-45BF342E1B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9BB7-4C74-842F-45BF342E1B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1242.95</c:v>
                </c:pt>
                <c:pt idx="1">
                  <c:v>1363.03</c:v>
                </c:pt>
                <c:pt idx="2">
                  <c:v>1351.48</c:v>
                </c:pt>
                <c:pt idx="3">
                  <c:v>1355.08</c:v>
                </c:pt>
                <c:pt idx="4">
                  <c:v>1300.0899999999999</c:v>
                </c:pt>
              </c:numCache>
            </c:numRef>
          </c:val>
          <c:extLst>
            <c:ext xmlns:c16="http://schemas.microsoft.com/office/drawing/2014/chart" uri="{C3380CC4-5D6E-409C-BE32-E72D297353CC}">
              <c16:uniqueId val="{00000000-B63E-4E81-B263-C10FE36C007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B63E-4E81-B263-C10FE36C007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164.01</c:v>
                </c:pt>
                <c:pt idx="1">
                  <c:v>153.81</c:v>
                </c:pt>
                <c:pt idx="2">
                  <c:v>150.88999999999999</c:v>
                </c:pt>
                <c:pt idx="3">
                  <c:v>130.77000000000001</c:v>
                </c:pt>
                <c:pt idx="4">
                  <c:v>135.56</c:v>
                </c:pt>
              </c:numCache>
            </c:numRef>
          </c:val>
          <c:extLst>
            <c:ext xmlns:c16="http://schemas.microsoft.com/office/drawing/2014/chart" uri="{C3380CC4-5D6E-409C-BE32-E72D297353CC}">
              <c16:uniqueId val="{00000000-C9BB-4B82-A9AE-3C9CEBA72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C9BB-4B82-A9AE-3C9CEBA72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117.68</c:v>
                </c:pt>
                <c:pt idx="1">
                  <c:v>115.99</c:v>
                </c:pt>
                <c:pt idx="2">
                  <c:v>104.36</c:v>
                </c:pt>
                <c:pt idx="3">
                  <c:v>113.59</c:v>
                </c:pt>
                <c:pt idx="4">
                  <c:v>96.4</c:v>
                </c:pt>
              </c:numCache>
            </c:numRef>
          </c:val>
          <c:extLst>
            <c:ext xmlns:c16="http://schemas.microsoft.com/office/drawing/2014/chart" uri="{C3380CC4-5D6E-409C-BE32-E72D297353CC}">
              <c16:uniqueId val="{00000000-BD4B-4FDB-9964-DEFB88ECF1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BD4B-4FDB-9964-DEFB88ECF1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126.02</c:v>
                </c:pt>
                <c:pt idx="1">
                  <c:v>127.79</c:v>
                </c:pt>
                <c:pt idx="2">
                  <c:v>132.38</c:v>
                </c:pt>
                <c:pt idx="3">
                  <c:v>130.53</c:v>
                </c:pt>
                <c:pt idx="4">
                  <c:v>138.02000000000001</c:v>
                </c:pt>
              </c:numCache>
            </c:numRef>
          </c:val>
          <c:extLst>
            <c:ext xmlns:c16="http://schemas.microsoft.com/office/drawing/2014/chart" uri="{C3380CC4-5D6E-409C-BE32-E72D297353CC}">
              <c16:uniqueId val="{00000000-C752-4F08-8826-8855AD59A8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C752-4F08-8826-8855AD59A8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鹿屋市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65"/>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77" t="s">
        <v>9</v>
      </c>
      <c r="BM7" s="78"/>
      <c r="BN7" s="78"/>
      <c r="BO7" s="78"/>
      <c r="BP7" s="78"/>
      <c r="BQ7" s="78"/>
      <c r="BR7" s="78"/>
      <c r="BS7" s="78"/>
      <c r="BT7" s="78"/>
      <c r="BU7" s="78"/>
      <c r="BV7" s="78"/>
      <c r="BW7" s="78"/>
      <c r="BX7" s="78"/>
      <c r="BY7" s="79"/>
    </row>
    <row r="8" spans="1:78" ht="18.75" customHeight="1" x14ac:dyDescent="0.15">
      <c r="A8" s="2"/>
      <c r="B8" s="70" t="str">
        <f>データ!$I$6</f>
        <v>法適用</v>
      </c>
      <c r="C8" s="71"/>
      <c r="D8" s="71"/>
      <c r="E8" s="71"/>
      <c r="F8" s="71"/>
      <c r="G8" s="71"/>
      <c r="H8" s="71"/>
      <c r="I8" s="70" t="str">
        <f>データ!$J$6</f>
        <v>水道事業</v>
      </c>
      <c r="J8" s="71"/>
      <c r="K8" s="71"/>
      <c r="L8" s="71"/>
      <c r="M8" s="71"/>
      <c r="N8" s="71"/>
      <c r="O8" s="72"/>
      <c r="P8" s="73" t="str">
        <f>データ!$K$6</f>
        <v>末端給水事業</v>
      </c>
      <c r="Q8" s="73"/>
      <c r="R8" s="73"/>
      <c r="S8" s="73"/>
      <c r="T8" s="73"/>
      <c r="U8" s="73"/>
      <c r="V8" s="73"/>
      <c r="W8" s="73" t="str">
        <f>データ!$L$6</f>
        <v>A4</v>
      </c>
      <c r="X8" s="73"/>
      <c r="Y8" s="73"/>
      <c r="Z8" s="73"/>
      <c r="AA8" s="73"/>
      <c r="AB8" s="73"/>
      <c r="AC8" s="73"/>
      <c r="AD8" s="73" t="str">
        <f>データ!$M$6</f>
        <v>非設置</v>
      </c>
      <c r="AE8" s="73"/>
      <c r="AF8" s="73"/>
      <c r="AG8" s="73"/>
      <c r="AH8" s="73"/>
      <c r="AI8" s="73"/>
      <c r="AJ8" s="73"/>
      <c r="AK8" s="2"/>
      <c r="AL8" s="64">
        <f>データ!$R$6</f>
        <v>100767</v>
      </c>
      <c r="AM8" s="64"/>
      <c r="AN8" s="64"/>
      <c r="AO8" s="64"/>
      <c r="AP8" s="64"/>
      <c r="AQ8" s="64"/>
      <c r="AR8" s="64"/>
      <c r="AS8" s="64"/>
      <c r="AT8" s="37">
        <f>データ!$S$6</f>
        <v>448.15</v>
      </c>
      <c r="AU8" s="38"/>
      <c r="AV8" s="38"/>
      <c r="AW8" s="38"/>
      <c r="AX8" s="38"/>
      <c r="AY8" s="38"/>
      <c r="AZ8" s="38"/>
      <c r="BA8" s="38"/>
      <c r="BB8" s="53">
        <f>データ!$T$6</f>
        <v>224.85</v>
      </c>
      <c r="BC8" s="53"/>
      <c r="BD8" s="53"/>
      <c r="BE8" s="53"/>
      <c r="BF8" s="53"/>
      <c r="BG8" s="53"/>
      <c r="BH8" s="53"/>
      <c r="BI8" s="53"/>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7"/>
      <c r="D9" s="47"/>
      <c r="E9" s="47"/>
      <c r="F9" s="47"/>
      <c r="G9" s="47"/>
      <c r="H9" s="47"/>
      <c r="I9" s="46" t="s">
        <v>13</v>
      </c>
      <c r="J9" s="47"/>
      <c r="K9" s="47"/>
      <c r="L9" s="47"/>
      <c r="M9" s="47"/>
      <c r="N9" s="47"/>
      <c r="O9" s="65"/>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15">
      <c r="A10" s="2"/>
      <c r="B10" s="37" t="str">
        <f>データ!$N$6</f>
        <v>-</v>
      </c>
      <c r="C10" s="38"/>
      <c r="D10" s="38"/>
      <c r="E10" s="38"/>
      <c r="F10" s="38"/>
      <c r="G10" s="38"/>
      <c r="H10" s="38"/>
      <c r="I10" s="37">
        <f>データ!$O$6</f>
        <v>86.67</v>
      </c>
      <c r="J10" s="38"/>
      <c r="K10" s="38"/>
      <c r="L10" s="38"/>
      <c r="M10" s="38"/>
      <c r="N10" s="38"/>
      <c r="O10" s="63"/>
      <c r="P10" s="53">
        <f>データ!$P$6</f>
        <v>95.52</v>
      </c>
      <c r="Q10" s="53"/>
      <c r="R10" s="53"/>
      <c r="S10" s="53"/>
      <c r="T10" s="53"/>
      <c r="U10" s="53"/>
      <c r="V10" s="53"/>
      <c r="W10" s="64">
        <f>データ!$Q$6</f>
        <v>2805</v>
      </c>
      <c r="X10" s="64"/>
      <c r="Y10" s="64"/>
      <c r="Z10" s="64"/>
      <c r="AA10" s="64"/>
      <c r="AB10" s="64"/>
      <c r="AC10" s="64"/>
      <c r="AD10" s="2"/>
      <c r="AE10" s="2"/>
      <c r="AF10" s="2"/>
      <c r="AG10" s="2"/>
      <c r="AH10" s="2"/>
      <c r="AI10" s="2"/>
      <c r="AJ10" s="2"/>
      <c r="AK10" s="2"/>
      <c r="AL10" s="64">
        <f>データ!$U$6</f>
        <v>95056</v>
      </c>
      <c r="AM10" s="64"/>
      <c r="AN10" s="64"/>
      <c r="AO10" s="64"/>
      <c r="AP10" s="64"/>
      <c r="AQ10" s="64"/>
      <c r="AR10" s="64"/>
      <c r="AS10" s="64"/>
      <c r="AT10" s="37">
        <f>データ!$V$6</f>
        <v>238.59</v>
      </c>
      <c r="AU10" s="38"/>
      <c r="AV10" s="38"/>
      <c r="AW10" s="38"/>
      <c r="AX10" s="38"/>
      <c r="AY10" s="38"/>
      <c r="AZ10" s="38"/>
      <c r="BA10" s="38"/>
      <c r="BB10" s="53">
        <f>データ!$W$6</f>
        <v>398.41</v>
      </c>
      <c r="BC10" s="53"/>
      <c r="BD10" s="53"/>
      <c r="BE10" s="53"/>
      <c r="BF10" s="53"/>
      <c r="BG10" s="53"/>
      <c r="BH10" s="53"/>
      <c r="BI10" s="53"/>
      <c r="BJ10" s="2"/>
      <c r="BK10" s="2"/>
      <c r="BL10" s="54" t="s">
        <v>21</v>
      </c>
      <c r="BM10" s="55"/>
      <c r="BN10" s="56" t="s">
        <v>22</v>
      </c>
      <c r="BO10" s="56"/>
      <c r="BP10" s="56"/>
      <c r="BQ10" s="56"/>
      <c r="BR10" s="56"/>
      <c r="BS10" s="56"/>
      <c r="BT10" s="56"/>
      <c r="BU10" s="56"/>
      <c r="BV10" s="56"/>
      <c r="BW10" s="56"/>
      <c r="BX10" s="56"/>
      <c r="BY10" s="5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0"/>
      <c r="BN59" s="40"/>
      <c r="BO59" s="40"/>
      <c r="BP59" s="40"/>
      <c r="BQ59" s="40"/>
      <c r="BR59" s="40"/>
      <c r="BS59" s="40"/>
      <c r="BT59" s="40"/>
      <c r="BU59" s="40"/>
      <c r="BV59" s="40"/>
      <c r="BW59" s="40"/>
      <c r="BX59" s="40"/>
      <c r="BY59" s="40"/>
      <c r="BZ59" s="41"/>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2"/>
      <c r="BM60" s="40"/>
      <c r="BN60" s="40"/>
      <c r="BO60" s="40"/>
      <c r="BP60" s="40"/>
      <c r="BQ60" s="40"/>
      <c r="BR60" s="40"/>
      <c r="BS60" s="40"/>
      <c r="BT60" s="40"/>
      <c r="BU60" s="40"/>
      <c r="BV60" s="40"/>
      <c r="BW60" s="40"/>
      <c r="BX60" s="40"/>
      <c r="BY60" s="40"/>
      <c r="BZ60" s="4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2"/>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88"/>
      <c r="BN66" s="88"/>
      <c r="BO66" s="88"/>
      <c r="BP66" s="88"/>
      <c r="BQ66" s="88"/>
      <c r="BR66" s="88"/>
      <c r="BS66" s="88"/>
      <c r="BT66" s="88"/>
      <c r="BU66" s="88"/>
      <c r="BV66" s="88"/>
      <c r="BW66" s="88"/>
      <c r="BX66" s="88"/>
      <c r="BY66" s="88"/>
      <c r="BZ66" s="8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88"/>
      <c r="BN67" s="88"/>
      <c r="BO67" s="88"/>
      <c r="BP67" s="88"/>
      <c r="BQ67" s="88"/>
      <c r="BR67" s="88"/>
      <c r="BS67" s="88"/>
      <c r="BT67" s="88"/>
      <c r="BU67" s="88"/>
      <c r="BV67" s="88"/>
      <c r="BW67" s="88"/>
      <c r="BX67" s="88"/>
      <c r="BY67" s="88"/>
      <c r="BZ67" s="8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88"/>
      <c r="BN68" s="88"/>
      <c r="BO68" s="88"/>
      <c r="BP68" s="88"/>
      <c r="BQ68" s="88"/>
      <c r="BR68" s="88"/>
      <c r="BS68" s="88"/>
      <c r="BT68" s="88"/>
      <c r="BU68" s="88"/>
      <c r="BV68" s="88"/>
      <c r="BW68" s="88"/>
      <c r="BX68" s="88"/>
      <c r="BY68" s="88"/>
      <c r="BZ68" s="8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88"/>
      <c r="BN69" s="88"/>
      <c r="BO69" s="88"/>
      <c r="BP69" s="88"/>
      <c r="BQ69" s="88"/>
      <c r="BR69" s="88"/>
      <c r="BS69" s="88"/>
      <c r="BT69" s="88"/>
      <c r="BU69" s="88"/>
      <c r="BV69" s="88"/>
      <c r="BW69" s="88"/>
      <c r="BX69" s="88"/>
      <c r="BY69" s="88"/>
      <c r="BZ69" s="8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88"/>
      <c r="BN70" s="88"/>
      <c r="BO70" s="88"/>
      <c r="BP70" s="88"/>
      <c r="BQ70" s="88"/>
      <c r="BR70" s="88"/>
      <c r="BS70" s="88"/>
      <c r="BT70" s="88"/>
      <c r="BU70" s="88"/>
      <c r="BV70" s="88"/>
      <c r="BW70" s="88"/>
      <c r="BX70" s="88"/>
      <c r="BY70" s="88"/>
      <c r="BZ70" s="8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88"/>
      <c r="BN71" s="88"/>
      <c r="BO71" s="88"/>
      <c r="BP71" s="88"/>
      <c r="BQ71" s="88"/>
      <c r="BR71" s="88"/>
      <c r="BS71" s="88"/>
      <c r="BT71" s="88"/>
      <c r="BU71" s="88"/>
      <c r="BV71" s="88"/>
      <c r="BW71" s="88"/>
      <c r="BX71" s="88"/>
      <c r="BY71" s="88"/>
      <c r="BZ71" s="8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88"/>
      <c r="BN72" s="88"/>
      <c r="BO72" s="88"/>
      <c r="BP72" s="88"/>
      <c r="BQ72" s="88"/>
      <c r="BR72" s="88"/>
      <c r="BS72" s="88"/>
      <c r="BT72" s="88"/>
      <c r="BU72" s="88"/>
      <c r="BV72" s="88"/>
      <c r="BW72" s="88"/>
      <c r="BX72" s="88"/>
      <c r="BY72" s="88"/>
      <c r="BZ72" s="8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88"/>
      <c r="BN73" s="88"/>
      <c r="BO73" s="88"/>
      <c r="BP73" s="88"/>
      <c r="BQ73" s="88"/>
      <c r="BR73" s="88"/>
      <c r="BS73" s="88"/>
      <c r="BT73" s="88"/>
      <c r="BU73" s="88"/>
      <c r="BV73" s="88"/>
      <c r="BW73" s="88"/>
      <c r="BX73" s="88"/>
      <c r="BY73" s="88"/>
      <c r="BZ73" s="8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88"/>
      <c r="BN74" s="88"/>
      <c r="BO74" s="88"/>
      <c r="BP74" s="88"/>
      <c r="BQ74" s="88"/>
      <c r="BR74" s="88"/>
      <c r="BS74" s="88"/>
      <c r="BT74" s="88"/>
      <c r="BU74" s="88"/>
      <c r="BV74" s="88"/>
      <c r="BW74" s="88"/>
      <c r="BX74" s="88"/>
      <c r="BY74" s="88"/>
      <c r="BZ74" s="8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88"/>
      <c r="BN75" s="88"/>
      <c r="BO75" s="88"/>
      <c r="BP75" s="88"/>
      <c r="BQ75" s="88"/>
      <c r="BR75" s="88"/>
      <c r="BS75" s="88"/>
      <c r="BT75" s="88"/>
      <c r="BU75" s="88"/>
      <c r="BV75" s="88"/>
      <c r="BW75" s="88"/>
      <c r="BX75" s="88"/>
      <c r="BY75" s="88"/>
      <c r="BZ75" s="8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88"/>
      <c r="BN76" s="88"/>
      <c r="BO76" s="88"/>
      <c r="BP76" s="88"/>
      <c r="BQ76" s="88"/>
      <c r="BR76" s="88"/>
      <c r="BS76" s="88"/>
      <c r="BT76" s="88"/>
      <c r="BU76" s="88"/>
      <c r="BV76" s="88"/>
      <c r="BW76" s="88"/>
      <c r="BX76" s="88"/>
      <c r="BY76" s="88"/>
      <c r="BZ76" s="8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88"/>
      <c r="BN77" s="88"/>
      <c r="BO77" s="88"/>
      <c r="BP77" s="88"/>
      <c r="BQ77" s="88"/>
      <c r="BR77" s="88"/>
      <c r="BS77" s="88"/>
      <c r="BT77" s="88"/>
      <c r="BU77" s="88"/>
      <c r="BV77" s="88"/>
      <c r="BW77" s="88"/>
      <c r="BX77" s="88"/>
      <c r="BY77" s="88"/>
      <c r="BZ77" s="8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88"/>
      <c r="BN78" s="88"/>
      <c r="BO78" s="88"/>
      <c r="BP78" s="88"/>
      <c r="BQ78" s="88"/>
      <c r="BR78" s="88"/>
      <c r="BS78" s="88"/>
      <c r="BT78" s="88"/>
      <c r="BU78" s="88"/>
      <c r="BV78" s="88"/>
      <c r="BW78" s="88"/>
      <c r="BX78" s="88"/>
      <c r="BY78" s="88"/>
      <c r="BZ78" s="8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88"/>
      <c r="BN79" s="88"/>
      <c r="BO79" s="88"/>
      <c r="BP79" s="88"/>
      <c r="BQ79" s="88"/>
      <c r="BR79" s="88"/>
      <c r="BS79" s="88"/>
      <c r="BT79" s="88"/>
      <c r="BU79" s="88"/>
      <c r="BV79" s="88"/>
      <c r="BW79" s="88"/>
      <c r="BX79" s="88"/>
      <c r="BY79" s="88"/>
      <c r="BZ79" s="8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88"/>
      <c r="BN80" s="88"/>
      <c r="BO80" s="88"/>
      <c r="BP80" s="88"/>
      <c r="BQ80" s="88"/>
      <c r="BR80" s="88"/>
      <c r="BS80" s="88"/>
      <c r="BT80" s="88"/>
      <c r="BU80" s="88"/>
      <c r="BV80" s="88"/>
      <c r="BW80" s="88"/>
      <c r="BX80" s="88"/>
      <c r="BY80" s="88"/>
      <c r="BZ80" s="8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88"/>
      <c r="BN81" s="88"/>
      <c r="BO81" s="88"/>
      <c r="BP81" s="88"/>
      <c r="BQ81" s="88"/>
      <c r="BR81" s="88"/>
      <c r="BS81" s="88"/>
      <c r="BT81" s="88"/>
      <c r="BU81" s="88"/>
      <c r="BV81" s="88"/>
      <c r="BW81" s="88"/>
      <c r="BX81" s="88"/>
      <c r="BY81" s="88"/>
      <c r="BZ81" s="8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0"/>
      <c r="BM82" s="91"/>
      <c r="BN82" s="91"/>
      <c r="BO82" s="91"/>
      <c r="BP82" s="91"/>
      <c r="BQ82" s="91"/>
      <c r="BR82" s="91"/>
      <c r="BS82" s="91"/>
      <c r="BT82" s="91"/>
      <c r="BU82" s="91"/>
      <c r="BV82" s="91"/>
      <c r="BW82" s="91"/>
      <c r="BX82" s="91"/>
      <c r="BY82" s="91"/>
      <c r="BZ82" s="9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7t+XO6kOCStLqQ1F7AQuu0u3R5tCuJUP2yCNbT6ITxM76Hzv49MJvXGkEivROEr0GK0/D5Ekbp13+A8AHh2Pg==" saltValue="a49sMNk2CIikausXAILq9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15" t="s">
        <v>53</v>
      </c>
      <c r="B4" s="17"/>
      <c r="C4" s="17"/>
      <c r="D4" s="17"/>
      <c r="E4" s="17"/>
      <c r="F4" s="17"/>
      <c r="G4" s="17"/>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462039</v>
      </c>
      <c r="D6" s="20">
        <f t="shared" si="3"/>
        <v>46</v>
      </c>
      <c r="E6" s="20">
        <f t="shared" si="3"/>
        <v>1</v>
      </c>
      <c r="F6" s="20">
        <f t="shared" si="3"/>
        <v>0</v>
      </c>
      <c r="G6" s="20">
        <f t="shared" si="3"/>
        <v>1</v>
      </c>
      <c r="H6" s="20" t="str">
        <f t="shared" si="3"/>
        <v>鹿児島県　鹿屋市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86.67</v>
      </c>
      <c r="P6" s="21">
        <f t="shared" si="3"/>
        <v>95.52</v>
      </c>
      <c r="Q6" s="21">
        <f t="shared" si="3"/>
        <v>2805</v>
      </c>
      <c r="R6" s="21">
        <f t="shared" si="3"/>
        <v>100767</v>
      </c>
      <c r="S6" s="21">
        <f t="shared" si="3"/>
        <v>448.15</v>
      </c>
      <c r="T6" s="21">
        <f t="shared" si="3"/>
        <v>224.85</v>
      </c>
      <c r="U6" s="21">
        <f t="shared" si="3"/>
        <v>95056</v>
      </c>
      <c r="V6" s="21">
        <f t="shared" si="3"/>
        <v>238.59</v>
      </c>
      <c r="W6" s="21">
        <f t="shared" si="3"/>
        <v>398.41</v>
      </c>
      <c r="X6" s="22">
        <f>IF(X7="",NA(),X7)</f>
        <v>125.98</v>
      </c>
      <c r="Y6" s="22">
        <f t="shared" ref="Y6:AG6" si="4">IF(Y7="",NA(),Y7)</f>
        <v>121.74</v>
      </c>
      <c r="Z6" s="22">
        <f t="shared" si="4"/>
        <v>121.22</v>
      </c>
      <c r="AA6" s="22">
        <f t="shared" si="4"/>
        <v>122.51</v>
      </c>
      <c r="AB6" s="22">
        <f t="shared" si="4"/>
        <v>113.57</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1242.95</v>
      </c>
      <c r="AU6" s="22">
        <f t="shared" ref="AU6:BC6" si="6">IF(AU7="",NA(),AU7)</f>
        <v>1363.03</v>
      </c>
      <c r="AV6" s="22">
        <f t="shared" si="6"/>
        <v>1351.48</v>
      </c>
      <c r="AW6" s="22">
        <f t="shared" si="6"/>
        <v>1355.08</v>
      </c>
      <c r="AX6" s="22">
        <f t="shared" si="6"/>
        <v>1300.0899999999999</v>
      </c>
      <c r="AY6" s="22">
        <f t="shared" si="6"/>
        <v>349.83</v>
      </c>
      <c r="AZ6" s="22">
        <f t="shared" si="6"/>
        <v>360.86</v>
      </c>
      <c r="BA6" s="22">
        <f t="shared" si="6"/>
        <v>350.79</v>
      </c>
      <c r="BB6" s="22">
        <f t="shared" si="6"/>
        <v>354.57</v>
      </c>
      <c r="BC6" s="22">
        <f t="shared" si="6"/>
        <v>357.74</v>
      </c>
      <c r="BD6" s="21" t="str">
        <f>IF(BD7="","",IF(BD7="-","【-】","【"&amp;SUBSTITUTE(TEXT(BD7,"#,##0.00"),"-","△")&amp;"】"))</f>
        <v>【252.29】</v>
      </c>
      <c r="BE6" s="22">
        <f>IF(BE7="",NA(),BE7)</f>
        <v>164.01</v>
      </c>
      <c r="BF6" s="22">
        <f t="shared" ref="BF6:BN6" si="7">IF(BF7="",NA(),BF7)</f>
        <v>153.81</v>
      </c>
      <c r="BG6" s="22">
        <f t="shared" si="7"/>
        <v>150.88999999999999</v>
      </c>
      <c r="BH6" s="22">
        <f t="shared" si="7"/>
        <v>130.77000000000001</v>
      </c>
      <c r="BI6" s="22">
        <f t="shared" si="7"/>
        <v>135.56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117.68</v>
      </c>
      <c r="BQ6" s="22">
        <f t="shared" ref="BQ6:BY6" si="8">IF(BQ7="",NA(),BQ7)</f>
        <v>115.99</v>
      </c>
      <c r="BR6" s="22">
        <f t="shared" si="8"/>
        <v>104.36</v>
      </c>
      <c r="BS6" s="22">
        <f t="shared" si="8"/>
        <v>113.59</v>
      </c>
      <c r="BT6" s="22">
        <f t="shared" si="8"/>
        <v>96.4</v>
      </c>
      <c r="BU6" s="22">
        <f t="shared" si="8"/>
        <v>103.54</v>
      </c>
      <c r="BV6" s="22">
        <f t="shared" si="8"/>
        <v>103.32</v>
      </c>
      <c r="BW6" s="22">
        <f t="shared" si="8"/>
        <v>100.85</v>
      </c>
      <c r="BX6" s="22">
        <f t="shared" si="8"/>
        <v>103.79</v>
      </c>
      <c r="BY6" s="22">
        <f t="shared" si="8"/>
        <v>98.3</v>
      </c>
      <c r="BZ6" s="21" t="str">
        <f>IF(BZ7="","",IF(BZ7="-","【-】","【"&amp;SUBSTITUTE(TEXT(BZ7,"#,##0.00"),"-","△")&amp;"】"))</f>
        <v>【97.47】</v>
      </c>
      <c r="CA6" s="22">
        <f>IF(CA7="",NA(),CA7)</f>
        <v>126.02</v>
      </c>
      <c r="CB6" s="22">
        <f t="shared" ref="CB6:CJ6" si="9">IF(CB7="",NA(),CB7)</f>
        <v>127.79</v>
      </c>
      <c r="CC6" s="22">
        <f t="shared" si="9"/>
        <v>132.38</v>
      </c>
      <c r="CD6" s="22">
        <f t="shared" si="9"/>
        <v>130.53</v>
      </c>
      <c r="CE6" s="22">
        <f t="shared" si="9"/>
        <v>138.02000000000001</v>
      </c>
      <c r="CF6" s="22">
        <f t="shared" si="9"/>
        <v>167.46</v>
      </c>
      <c r="CG6" s="22">
        <f t="shared" si="9"/>
        <v>168.56</v>
      </c>
      <c r="CH6" s="22">
        <f t="shared" si="9"/>
        <v>167.1</v>
      </c>
      <c r="CI6" s="22">
        <f t="shared" si="9"/>
        <v>167.86</v>
      </c>
      <c r="CJ6" s="22">
        <f t="shared" si="9"/>
        <v>173.68</v>
      </c>
      <c r="CK6" s="21" t="str">
        <f>IF(CK7="","",IF(CK7="-","【-】","【"&amp;SUBSTITUTE(TEXT(CK7,"#,##0.00"),"-","△")&amp;"】"))</f>
        <v>【174.75】</v>
      </c>
      <c r="CL6" s="22">
        <f>IF(CL7="",NA(),CL7)</f>
        <v>79.16</v>
      </c>
      <c r="CM6" s="22">
        <f t="shared" ref="CM6:CU6" si="10">IF(CM7="",NA(),CM7)</f>
        <v>77.77</v>
      </c>
      <c r="CN6" s="22">
        <f t="shared" si="10"/>
        <v>79.91</v>
      </c>
      <c r="CO6" s="22">
        <f t="shared" si="10"/>
        <v>78.069999999999993</v>
      </c>
      <c r="CP6" s="22">
        <f t="shared" si="10"/>
        <v>79.25</v>
      </c>
      <c r="CQ6" s="22">
        <f t="shared" si="10"/>
        <v>59.46</v>
      </c>
      <c r="CR6" s="22">
        <f t="shared" si="10"/>
        <v>59.51</v>
      </c>
      <c r="CS6" s="22">
        <f t="shared" si="10"/>
        <v>59.91</v>
      </c>
      <c r="CT6" s="22">
        <f t="shared" si="10"/>
        <v>59.4</v>
      </c>
      <c r="CU6" s="22">
        <f t="shared" si="10"/>
        <v>59.24</v>
      </c>
      <c r="CV6" s="21" t="str">
        <f>IF(CV7="","",IF(CV7="-","【-】","【"&amp;SUBSTITUTE(TEXT(CV7,"#,##0.00"),"-","△")&amp;"】"))</f>
        <v>【59.97】</v>
      </c>
      <c r="CW6" s="22">
        <f>IF(CW7="",NA(),CW7)</f>
        <v>79.58</v>
      </c>
      <c r="CX6" s="22">
        <f t="shared" ref="CX6:DF6" si="11">IF(CX7="",NA(),CX7)</f>
        <v>81.180000000000007</v>
      </c>
      <c r="CY6" s="22">
        <f t="shared" si="11"/>
        <v>81.150000000000006</v>
      </c>
      <c r="CZ6" s="22">
        <f t="shared" si="11"/>
        <v>82.98</v>
      </c>
      <c r="DA6" s="22">
        <f t="shared" si="11"/>
        <v>80.89</v>
      </c>
      <c r="DB6" s="22">
        <f t="shared" si="11"/>
        <v>87.41</v>
      </c>
      <c r="DC6" s="22">
        <f t="shared" si="11"/>
        <v>87.08</v>
      </c>
      <c r="DD6" s="22">
        <f t="shared" si="11"/>
        <v>87.26</v>
      </c>
      <c r="DE6" s="22">
        <f t="shared" si="11"/>
        <v>87.57</v>
      </c>
      <c r="DF6" s="22">
        <f t="shared" si="11"/>
        <v>87.26</v>
      </c>
      <c r="DG6" s="21" t="str">
        <f>IF(DG7="","",IF(DG7="-","【-】","【"&amp;SUBSTITUTE(TEXT(DG7,"#,##0.00"),"-","△")&amp;"】"))</f>
        <v>【89.76】</v>
      </c>
      <c r="DH6" s="22">
        <f>IF(DH7="",NA(),DH7)</f>
        <v>51.7</v>
      </c>
      <c r="DI6" s="22">
        <f t="shared" ref="DI6:DQ6" si="12">IF(DI7="",NA(),DI7)</f>
        <v>52.96</v>
      </c>
      <c r="DJ6" s="22">
        <f t="shared" si="12"/>
        <v>53.8</v>
      </c>
      <c r="DK6" s="22">
        <f t="shared" si="12"/>
        <v>54.55</v>
      </c>
      <c r="DL6" s="22">
        <f t="shared" si="12"/>
        <v>55.17</v>
      </c>
      <c r="DM6" s="22">
        <f t="shared" si="12"/>
        <v>47.62</v>
      </c>
      <c r="DN6" s="22">
        <f t="shared" si="12"/>
        <v>48.55</v>
      </c>
      <c r="DO6" s="22">
        <f t="shared" si="12"/>
        <v>49.2</v>
      </c>
      <c r="DP6" s="22">
        <f t="shared" si="12"/>
        <v>50.01</v>
      </c>
      <c r="DQ6" s="22">
        <f t="shared" si="12"/>
        <v>50.99</v>
      </c>
      <c r="DR6" s="21" t="str">
        <f>IF(DR7="","",IF(DR7="-","【-】","【"&amp;SUBSTITUTE(TEXT(DR7,"#,##0.00"),"-","△")&amp;"】"))</f>
        <v>【51.51】</v>
      </c>
      <c r="DS6" s="22">
        <f>IF(DS7="",NA(),DS7)</f>
        <v>22.63</v>
      </c>
      <c r="DT6" s="22">
        <f t="shared" ref="DT6:EB6" si="13">IF(DT7="",NA(),DT7)</f>
        <v>25.31</v>
      </c>
      <c r="DU6" s="22">
        <f t="shared" si="13"/>
        <v>26.33</v>
      </c>
      <c r="DV6" s="22">
        <f t="shared" si="13"/>
        <v>28.96</v>
      </c>
      <c r="DW6" s="22">
        <f t="shared" si="13"/>
        <v>31.05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0.33</v>
      </c>
      <c r="EE6" s="22">
        <f t="shared" ref="EE6:EM6" si="14">IF(EE7="",NA(),EE7)</f>
        <v>0.32</v>
      </c>
      <c r="EF6" s="22">
        <f t="shared" si="14"/>
        <v>0.33</v>
      </c>
      <c r="EG6" s="22">
        <f t="shared" si="14"/>
        <v>0.33</v>
      </c>
      <c r="EH6" s="22">
        <f t="shared" si="14"/>
        <v>0.22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462039</v>
      </c>
      <c r="D7" s="24">
        <v>46</v>
      </c>
      <c r="E7" s="24">
        <v>1</v>
      </c>
      <c r="F7" s="24">
        <v>0</v>
      </c>
      <c r="G7" s="24">
        <v>1</v>
      </c>
      <c r="H7" s="24" t="s">
        <v>93</v>
      </c>
      <c r="I7" s="24" t="s">
        <v>94</v>
      </c>
      <c r="J7" s="24" t="s">
        <v>95</v>
      </c>
      <c r="K7" s="24" t="s">
        <v>96</v>
      </c>
      <c r="L7" s="24" t="s">
        <v>97</v>
      </c>
      <c r="M7" s="24" t="s">
        <v>98</v>
      </c>
      <c r="N7" s="25" t="s">
        <v>99</v>
      </c>
      <c r="O7" s="25">
        <v>86.67</v>
      </c>
      <c r="P7" s="25">
        <v>95.52</v>
      </c>
      <c r="Q7" s="25">
        <v>2805</v>
      </c>
      <c r="R7" s="25">
        <v>100767</v>
      </c>
      <c r="S7" s="25">
        <v>448.15</v>
      </c>
      <c r="T7" s="25">
        <v>224.85</v>
      </c>
      <c r="U7" s="25">
        <v>95056</v>
      </c>
      <c r="V7" s="25">
        <v>238.59</v>
      </c>
      <c r="W7" s="25">
        <v>398.41</v>
      </c>
      <c r="X7" s="25">
        <v>125.98</v>
      </c>
      <c r="Y7" s="25">
        <v>121.74</v>
      </c>
      <c r="Z7" s="25">
        <v>121.22</v>
      </c>
      <c r="AA7" s="25">
        <v>122.51</v>
      </c>
      <c r="AB7" s="25">
        <v>113.57</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1242.95</v>
      </c>
      <c r="AU7" s="25">
        <v>1363.03</v>
      </c>
      <c r="AV7" s="25">
        <v>1351.48</v>
      </c>
      <c r="AW7" s="25">
        <v>1355.08</v>
      </c>
      <c r="AX7" s="25">
        <v>1300.0899999999999</v>
      </c>
      <c r="AY7" s="25">
        <v>349.83</v>
      </c>
      <c r="AZ7" s="25">
        <v>360.86</v>
      </c>
      <c r="BA7" s="25">
        <v>350.79</v>
      </c>
      <c r="BB7" s="25">
        <v>354.57</v>
      </c>
      <c r="BC7" s="25">
        <v>357.74</v>
      </c>
      <c r="BD7" s="25">
        <v>252.29</v>
      </c>
      <c r="BE7" s="25">
        <v>164.01</v>
      </c>
      <c r="BF7" s="25">
        <v>153.81</v>
      </c>
      <c r="BG7" s="25">
        <v>150.88999999999999</v>
      </c>
      <c r="BH7" s="25">
        <v>130.77000000000001</v>
      </c>
      <c r="BI7" s="25">
        <v>135.56</v>
      </c>
      <c r="BJ7" s="25">
        <v>314.87</v>
      </c>
      <c r="BK7" s="25">
        <v>309.27999999999997</v>
      </c>
      <c r="BL7" s="25">
        <v>322.92</v>
      </c>
      <c r="BM7" s="25">
        <v>303.45999999999998</v>
      </c>
      <c r="BN7" s="25">
        <v>307.27999999999997</v>
      </c>
      <c r="BO7" s="25">
        <v>268.07</v>
      </c>
      <c r="BP7" s="25">
        <v>117.68</v>
      </c>
      <c r="BQ7" s="25">
        <v>115.99</v>
      </c>
      <c r="BR7" s="25">
        <v>104.36</v>
      </c>
      <c r="BS7" s="25">
        <v>113.59</v>
      </c>
      <c r="BT7" s="25">
        <v>96.4</v>
      </c>
      <c r="BU7" s="25">
        <v>103.54</v>
      </c>
      <c r="BV7" s="25">
        <v>103.32</v>
      </c>
      <c r="BW7" s="25">
        <v>100.85</v>
      </c>
      <c r="BX7" s="25">
        <v>103.79</v>
      </c>
      <c r="BY7" s="25">
        <v>98.3</v>
      </c>
      <c r="BZ7" s="25">
        <v>97.47</v>
      </c>
      <c r="CA7" s="25">
        <v>126.02</v>
      </c>
      <c r="CB7" s="25">
        <v>127.79</v>
      </c>
      <c r="CC7" s="25">
        <v>132.38</v>
      </c>
      <c r="CD7" s="25">
        <v>130.53</v>
      </c>
      <c r="CE7" s="25">
        <v>138.02000000000001</v>
      </c>
      <c r="CF7" s="25">
        <v>167.46</v>
      </c>
      <c r="CG7" s="25">
        <v>168.56</v>
      </c>
      <c r="CH7" s="25">
        <v>167.1</v>
      </c>
      <c r="CI7" s="25">
        <v>167.86</v>
      </c>
      <c r="CJ7" s="25">
        <v>173.68</v>
      </c>
      <c r="CK7" s="25">
        <v>174.75</v>
      </c>
      <c r="CL7" s="25">
        <v>79.16</v>
      </c>
      <c r="CM7" s="25">
        <v>77.77</v>
      </c>
      <c r="CN7" s="25">
        <v>79.91</v>
      </c>
      <c r="CO7" s="25">
        <v>78.069999999999993</v>
      </c>
      <c r="CP7" s="25">
        <v>79.25</v>
      </c>
      <c r="CQ7" s="25">
        <v>59.46</v>
      </c>
      <c r="CR7" s="25">
        <v>59.51</v>
      </c>
      <c r="CS7" s="25">
        <v>59.91</v>
      </c>
      <c r="CT7" s="25">
        <v>59.4</v>
      </c>
      <c r="CU7" s="25">
        <v>59.24</v>
      </c>
      <c r="CV7" s="25">
        <v>59.97</v>
      </c>
      <c r="CW7" s="25">
        <v>79.58</v>
      </c>
      <c r="CX7" s="25">
        <v>81.180000000000007</v>
      </c>
      <c r="CY7" s="25">
        <v>81.150000000000006</v>
      </c>
      <c r="CZ7" s="25">
        <v>82.98</v>
      </c>
      <c r="DA7" s="25">
        <v>80.89</v>
      </c>
      <c r="DB7" s="25">
        <v>87.41</v>
      </c>
      <c r="DC7" s="25">
        <v>87.08</v>
      </c>
      <c r="DD7" s="25">
        <v>87.26</v>
      </c>
      <c r="DE7" s="25">
        <v>87.57</v>
      </c>
      <c r="DF7" s="25">
        <v>87.26</v>
      </c>
      <c r="DG7" s="25">
        <v>89.76</v>
      </c>
      <c r="DH7" s="25">
        <v>51.7</v>
      </c>
      <c r="DI7" s="25">
        <v>52.96</v>
      </c>
      <c r="DJ7" s="25">
        <v>53.8</v>
      </c>
      <c r="DK7" s="25">
        <v>54.55</v>
      </c>
      <c r="DL7" s="25">
        <v>55.17</v>
      </c>
      <c r="DM7" s="25">
        <v>47.62</v>
      </c>
      <c r="DN7" s="25">
        <v>48.55</v>
      </c>
      <c r="DO7" s="25">
        <v>49.2</v>
      </c>
      <c r="DP7" s="25">
        <v>50.01</v>
      </c>
      <c r="DQ7" s="25">
        <v>50.99</v>
      </c>
      <c r="DR7" s="25">
        <v>51.51</v>
      </c>
      <c r="DS7" s="25">
        <v>22.63</v>
      </c>
      <c r="DT7" s="25">
        <v>25.31</v>
      </c>
      <c r="DU7" s="25">
        <v>26.33</v>
      </c>
      <c r="DV7" s="25">
        <v>28.96</v>
      </c>
      <c r="DW7" s="25">
        <v>31.05</v>
      </c>
      <c r="DX7" s="25">
        <v>16.27</v>
      </c>
      <c r="DY7" s="25">
        <v>17.11</v>
      </c>
      <c r="DZ7" s="25">
        <v>18.329999999999998</v>
      </c>
      <c r="EA7" s="25">
        <v>20.27</v>
      </c>
      <c r="EB7" s="25">
        <v>21.69</v>
      </c>
      <c r="EC7" s="25">
        <v>23.75</v>
      </c>
      <c r="ED7" s="25">
        <v>0.33</v>
      </c>
      <c r="EE7" s="25">
        <v>0.32</v>
      </c>
      <c r="EF7" s="25">
        <v>0.33</v>
      </c>
      <c r="EG7" s="25">
        <v>0.33</v>
      </c>
      <c r="EH7" s="25">
        <v>0.22</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2024-02-14T00:23:36Z</cp:lastPrinted>
  <dcterms:created xsi:type="dcterms:W3CDTF">2023-12-05T01:02:39Z</dcterms:created>
  <dcterms:modified xsi:type="dcterms:W3CDTF">2024-02-19T06:21:54Z</dcterms:modified>
  <cp:category/>
</cp:coreProperties>
</file>