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505adl01\生活環境課\30_上下水道\★経営比較分析表\R3決算\経営比較分析表\32 屋久島町\"/>
    </mc:Choice>
  </mc:AlternateContent>
  <xr:revisionPtr revIDLastSave="0" documentId="13_ncr:1_{BEE59945-65D6-4FE9-A00B-8AD30E5C36CE}" xr6:coauthVersionLast="47" xr6:coauthVersionMax="47" xr10:uidLastSave="{00000000-0000-0000-0000-000000000000}"/>
  <workbookProtection workbookAlgorithmName="SHA-512" workbookHashValue="Qdm5wO4J+fCfCjmJBglz+EWXbCpGrE/jDOYROgHClJHlotYSvJy/sxglSiKfmnupscwutdItVKn+BeGr7lU+CQ==" workbookSaltValue="zeV1wQqPq5ZJv7d+3nUZMg=="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<sst xmlns="http://schemas.openxmlformats.org/spreadsheetml/2006/main" count="294" uniqueCount="113">
  <si>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</si>
  <si>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</si>
  <si>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</si>
  <si>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</si>
  <si>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</si>
  <si>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</si>
  <si>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</si>
  <si>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</si>
  <si>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</si>
  <si>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</si>
  <si>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</si>
  <si>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</si>
  <si>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</si>
  <si>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</si>
  <si>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</si>
  <si>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</si>
  <si>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</si>
  <si>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</si>
  <si>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</si>
  <si>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</si>
  <si>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</si>
  <si>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</si>
  <si>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</si>
  <si>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</si>
  <si>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</si>
  <si>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</si>
  <si>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</si>
  <si>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</si>
  <si>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</si>
  <si>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</si>
  <si>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</si>
  <si>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</si>
  <si>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</si>
  <si>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</si>
  <si>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</si>
  <si>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</si>
  <si>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</si>
  <si>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</si>
  <si>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</si>
  <si>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</si>
  <si>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</si>
  <si>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</si>
  <si>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</si>
  <si>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</si>
  <si>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</si>
  <si>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</si>
  <si>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</si>
  <si>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</si>
  <si>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</si>
  <si>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</si>
  <si>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</si>
  <si>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</si>
  <si>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</si>
  <si>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</si>
  <si>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</si>
  <si>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</si>
  <si>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</si>
  <si>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</si>
  <si>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</si>
  <si>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</si>
  <si>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</si>
  <si>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</si>
  <si>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</si>
  <si>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</si>
  <si>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</si>
  <si>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</si>
  <si>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</si>
  <si>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</si>
  <si>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</si>
  <si>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</si>
  <si>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</si>
  <si>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</si>
  <si>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</si>
  <si>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</si>
  <si>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</si>
  <si>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</si>
  <si>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</si>
  <si>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</si>
  <si>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</si>
  <si>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</si>
  <si>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</si>
  <si>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</si>
  <si>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</si>
  <si>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</si>
  <si>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</si>
  <si>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</si>
  <si>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</si>
  <si>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</si>
  <si>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</si>
  <si>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</si>
  <si>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</si>
  <si>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</si>
  <si>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</si>
  <si>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</si>
  <si>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</si>
  <si>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</si>
  <si>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</si>
  <si>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</si>
  <si>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</si>
  <si>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</si>
  <si>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</si>
  <si>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</si>
  <si>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</si>
  <si>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</si>
  <si>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</si>
  <si>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</si>
  <si>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</si>
  <si>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</si>
  <si>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</si>
  <si>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</si>
  <si>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有収水量の減少に伴う給水収益が減少したものの、繰出し基準に基づく一般会計補助金の増及び職員数の減に伴う人件費の減少や、有形固定資産減価償却費等の減少等による費用の減少により、前年度比7.65ポイント増の117.44％となり、健全経営の水準とされる100％を上回っている。
　②累積欠損金は発生していない。
　③流動比率については、前年度から5.45ポイント改善したものの、現金等の流動資産に対して１年以内の企業債償還が多額であることから100％を大幅に下回っている。企業債償還財源に対する一般会計補助金への依存度が高いため、料金改定による給水収益の確保等、経営改善の必要がある。
　④企業債残高対給水収益比率は、類似団体平均値と比較しても非常に高く、企業債残高は減少しているものの、給水収益が少なく、料金改定による給水収益の確保が必要な状況である。
　⑤料金水準の妥当性を示す料金回収率は130.63％（前年度比11.33ポイント増）と、事業に必要な費用を給水収益で賄えている状況にあるものの、企業債元金償還や建設改良費といった資本的支出の補てん財源を考慮すると、一般会計補助金に対する依存度が高い状況にある。
　⑥職員数の減に伴う人件費の減少等により経常費用が減少したため、前年度より10.6ポイント低い水準となった。
　⑦施設利用率は、前年度より1.61ポイント低下したものの、類似団体平均や全国平均と比較しても高い水準にあり、施設規模は概ね適切と言える。ただし、将来の給水人口減少を見据えた施設のダウンサイジングを検討しなければならないところであるものの、特殊な山岳島である本町は、その地理的要因から施設の統廃合が難しく、今後の施設利用率の低下が懸念される。
　⑧有収率は、類似団体平均と比べると低く、給配水管の老朽化で施設の利用が収益に結びつかない現状であるため、管の更新を計画的に実施する必要がある。</t>
    <rPh sb="148" eb="150">
      <t>ルイセキ</t>
    </rPh>
    <rPh sb="150" eb="153">
      <t>ケッソンキン</t>
    </rPh>
    <rPh sb="154" eb="156">
      <t>ハッセイ</t>
    </rPh>
    <rPh sb="165" eb="167">
      <t>リュウドウ</t>
    </rPh>
    <rPh sb="167" eb="169">
      <t>ヒリツ</t>
    </rPh>
    <rPh sb="175" eb="176">
      <t>ゼン</t>
    </rPh>
    <rPh sb="176" eb="178">
      <t>ネンド</t>
    </rPh>
    <rPh sb="188" eb="190">
      <t>カイゼン</t>
    </rPh>
    <rPh sb="196" eb="199">
      <t>ゲンキントウ</t>
    </rPh>
    <rPh sb="200" eb="202">
      <t>リュウドウ</t>
    </rPh>
    <rPh sb="202" eb="204">
      <t>シサン</t>
    </rPh>
    <rPh sb="205" eb="206">
      <t>タイ</t>
    </rPh>
    <rPh sb="209" eb="212">
      <t>ネンイナイ</t>
    </rPh>
    <rPh sb="213" eb="216">
      <t>キギョウサイ</t>
    </rPh>
    <rPh sb="216" eb="218">
      <t>ショウカン</t>
    </rPh>
    <rPh sb="219" eb="221">
      <t>タガク</t>
    </rPh>
    <rPh sb="243" eb="246">
      <t>キギョウサイ</t>
    </rPh>
    <rPh sb="246" eb="248">
      <t>ショウカン</t>
    </rPh>
    <rPh sb="248" eb="250">
      <t>ザイゲン</t>
    </rPh>
    <rPh sb="251" eb="252">
      <t>タイ</t>
    </rPh>
    <rPh sb="254" eb="258">
      <t>イッパンカイケイ</t>
    </rPh>
    <rPh sb="258" eb="260">
      <t>ホジョ</t>
    </rPh>
    <rPh sb="260" eb="261">
      <t>キン</t>
    </rPh>
    <rPh sb="263" eb="266">
      <t>イゾンド</t>
    </rPh>
    <rPh sb="267" eb="268">
      <t>タカ</t>
    </rPh>
    <rPh sb="272" eb="274">
      <t>リョウキン</t>
    </rPh>
    <rPh sb="274" eb="276">
      <t>カイテイ</t>
    </rPh>
    <rPh sb="279" eb="281">
      <t>キュウスイ</t>
    </rPh>
    <rPh sb="281" eb="283">
      <t>シュウエキ</t>
    </rPh>
    <rPh sb="284" eb="286">
      <t>カクホ</t>
    </rPh>
    <rPh sb="286" eb="287">
      <t>トウ</t>
    </rPh>
    <rPh sb="288" eb="290">
      <t>ケイエイ</t>
    </rPh>
    <rPh sb="290" eb="292">
      <t>カイゼン</t>
    </rPh>
    <rPh sb="293" eb="295">
      <t>ヒツヨウ</t>
    </rPh>
    <rPh sb="302" eb="305">
      <t>キギョウサイ</t>
    </rPh>
    <rPh sb="305" eb="307">
      <t>ザンダカ</t>
    </rPh>
    <rPh sb="307" eb="308">
      <t>タイ</t>
    </rPh>
    <rPh sb="308" eb="310">
      <t>キュウスイ</t>
    </rPh>
    <rPh sb="310" eb="312">
      <t>シュウエキ</t>
    </rPh>
    <rPh sb="312" eb="314">
      <t>ヒリツ</t>
    </rPh>
    <rPh sb="316" eb="320">
      <t>ルイジダンタイ</t>
    </rPh>
    <rPh sb="320" eb="323">
      <t>ヘイキンチ</t>
    </rPh>
    <rPh sb="324" eb="326">
      <t>ヒカク</t>
    </rPh>
    <rPh sb="329" eb="331">
      <t>ヒジョウ</t>
    </rPh>
    <rPh sb="332" eb="333">
      <t>タカ</t>
    </rPh>
    <rPh sb="335" eb="338">
      <t>キギョウサイ</t>
    </rPh>
    <rPh sb="338" eb="340">
      <t>ザンダカ</t>
    </rPh>
    <rPh sb="341" eb="343">
      <t>ゲンショウ</t>
    </rPh>
    <rPh sb="351" eb="353">
      <t>キュウスイ</t>
    </rPh>
    <rPh sb="353" eb="355">
      <t>シュウエキ</t>
    </rPh>
    <rPh sb="356" eb="357">
      <t>スク</t>
    </rPh>
    <rPh sb="360" eb="362">
      <t>リョウキン</t>
    </rPh>
    <rPh sb="362" eb="364">
      <t>カイテイ</t>
    </rPh>
    <rPh sb="367" eb="371">
      <t>キュウスイシュウエキ</t>
    </rPh>
    <rPh sb="372" eb="374">
      <t>カクホ</t>
    </rPh>
    <rPh sb="375" eb="377">
      <t>ヒツヨウ</t>
    </rPh>
    <rPh sb="378" eb="380">
      <t>ジョウキョウ</t>
    </rPh>
    <rPh sb="532" eb="533">
      <t>トウ</t>
    </rPh>
    <rPh sb="536" eb="538">
      <t>ケイジョウ</t>
    </rPh>
    <rPh sb="538" eb="540">
      <t>ヒヨウ</t>
    </rPh>
    <rPh sb="541" eb="543">
      <t>ゲンショウ</t>
    </rPh>
    <rPh sb="548" eb="551">
      <t>ゼンネンド</t>
    </rPh>
    <rPh sb="561" eb="562">
      <t>ヒク</t>
    </rPh>
    <rPh sb="563" eb="565">
      <t>スイジュン</t>
    </rPh>
    <rPh sb="573" eb="575">
      <t>シセツ</t>
    </rPh>
    <rPh sb="575" eb="577">
      <t>リヨウ</t>
    </rPh>
    <rPh sb="577" eb="578">
      <t>リツ</t>
    </rPh>
    <rPh sb="580" eb="583">
      <t>ゼンネンド</t>
    </rPh>
    <rPh sb="593" eb="595">
      <t>テイカ</t>
    </rPh>
    <rPh sb="601" eb="605">
      <t>ルイジダンタイ</t>
    </rPh>
    <rPh sb="605" eb="607">
      <t>ヘイキン</t>
    </rPh>
    <rPh sb="608" eb="610">
      <t>ゼンコク</t>
    </rPh>
    <rPh sb="610" eb="612">
      <t>ヘイキン</t>
    </rPh>
    <rPh sb="613" eb="615">
      <t>ヒカク</t>
    </rPh>
    <rPh sb="618" eb="619">
      <t>タカ</t>
    </rPh>
    <rPh sb="620" eb="622">
      <t>スイジュン</t>
    </rPh>
    <rPh sb="626" eb="628">
      <t>シセツ</t>
    </rPh>
    <rPh sb="628" eb="630">
      <t>キボ</t>
    </rPh>
    <rPh sb="631" eb="632">
      <t>オオム</t>
    </rPh>
    <rPh sb="633" eb="635">
      <t>テキセツ</t>
    </rPh>
    <rPh sb="636" eb="637">
      <t>イ</t>
    </rPh>
    <rPh sb="644" eb="646">
      <t>ショウライ</t>
    </rPh>
    <rPh sb="647" eb="651">
      <t>キュウスイジンコウ</t>
    </rPh>
    <rPh sb="651" eb="653">
      <t>ゲンショウ</t>
    </rPh>
    <rPh sb="654" eb="656">
      <t>ミス</t>
    </rPh>
    <rPh sb="658" eb="660">
      <t>シセツ</t>
    </rPh>
    <rPh sb="670" eb="672">
      <t>ケントウ</t>
    </rPh>
    <rPh sb="691" eb="693">
      <t>トクシュ</t>
    </rPh>
    <rPh sb="720" eb="721">
      <t>ムズカ</t>
    </rPh>
    <rPh sb="724" eb="726">
      <t>コンゴ</t>
    </rPh>
    <rPh sb="727" eb="732">
      <t>シセツリヨウリツ</t>
    </rPh>
    <rPh sb="733" eb="735">
      <t>テイカ</t>
    </rPh>
    <rPh sb="736" eb="738">
      <t>ケネン</t>
    </rPh>
    <rPh sb="745" eb="748">
      <t>ユウシュウリツ</t>
    </rPh>
    <rPh sb="754" eb="756">
      <t>ヘイキン</t>
    </rPh>
    <phoneticPr fontId="4"/>
  </si>
  <si>
    <t xml:space="preserve">
　①有形固定資産減価償却率は、令和２年度からの法適用に際し、それ以前の減価償却累計額を差し引いた帳簿価額をもってスタートしているため、相当に低い比率となっているが、現実には法定耐用年数を過ぎた施設あるいは近い将来に法定耐用年数を迎える施設が多い状況である。
　②管路経年劣化率は類似団体平均値とほぼ同水準であるものの、管路の５分の１が法定耐用年数を経過しており、法定耐用年数に達していない管路についても近い将来に法定耐用年数を迎えるものが多い状況である。
　③管路更新ができておらず、管路更新率は0％となっている。施設の耐震化対策と合わせて、経年劣化や老朽化の状況を踏まえ、優先順位に配慮した計画的な更新整備が必要な状況である。</t>
    <rPh sb="3" eb="5">
      <t>ユウケイ</t>
    </rPh>
    <rPh sb="5" eb="9">
      <t>コテイシサン</t>
    </rPh>
    <rPh sb="9" eb="14">
      <t>ゲンカショウキャクリツ</t>
    </rPh>
    <rPh sb="16" eb="18">
      <t>レイワ</t>
    </rPh>
    <rPh sb="19" eb="21">
      <t>ネンド</t>
    </rPh>
    <rPh sb="24" eb="25">
      <t>ホウ</t>
    </rPh>
    <rPh sb="25" eb="27">
      <t>テキヨウ</t>
    </rPh>
    <rPh sb="28" eb="29">
      <t>サイ</t>
    </rPh>
    <rPh sb="33" eb="35">
      <t>イゼン</t>
    </rPh>
    <rPh sb="36" eb="40">
      <t>ゲンカショウキャク</t>
    </rPh>
    <rPh sb="40" eb="43">
      <t>ルイケイガク</t>
    </rPh>
    <rPh sb="44" eb="45">
      <t>サ</t>
    </rPh>
    <rPh sb="46" eb="47">
      <t>ヒ</t>
    </rPh>
    <rPh sb="49" eb="53">
      <t>チョウボカガク</t>
    </rPh>
    <rPh sb="68" eb="70">
      <t>ソウトウ</t>
    </rPh>
    <rPh sb="71" eb="72">
      <t>ヒク</t>
    </rPh>
    <rPh sb="73" eb="75">
      <t>ヒリツ</t>
    </rPh>
    <rPh sb="83" eb="85">
      <t>ゲンジツ</t>
    </rPh>
    <rPh sb="87" eb="93">
      <t>ホウテイタイヨウネンスウ</t>
    </rPh>
    <rPh sb="94" eb="95">
      <t>ス</t>
    </rPh>
    <rPh sb="97" eb="99">
      <t>シセツ</t>
    </rPh>
    <rPh sb="103" eb="104">
      <t>チカ</t>
    </rPh>
    <rPh sb="105" eb="107">
      <t>ショウライ</t>
    </rPh>
    <rPh sb="108" eb="114">
      <t>ホウテイタイヨウネンスウ</t>
    </rPh>
    <rPh sb="115" eb="116">
      <t>ムカ</t>
    </rPh>
    <rPh sb="118" eb="120">
      <t>シセツ</t>
    </rPh>
    <rPh sb="121" eb="122">
      <t>オオ</t>
    </rPh>
    <rPh sb="123" eb="125">
      <t>ジョウキョウ</t>
    </rPh>
    <rPh sb="133" eb="135">
      <t>カンロ</t>
    </rPh>
    <rPh sb="135" eb="137">
      <t>ケイネン</t>
    </rPh>
    <rPh sb="137" eb="139">
      <t>レッカ</t>
    </rPh>
    <rPh sb="139" eb="140">
      <t>リツ</t>
    </rPh>
    <rPh sb="141" eb="145">
      <t>ルイジダンタイ</t>
    </rPh>
    <rPh sb="145" eb="148">
      <t>ヘイキンチ</t>
    </rPh>
    <rPh sb="151" eb="154">
      <t>ドウスイジュン</t>
    </rPh>
    <rPh sb="233" eb="235">
      <t>カンロ</t>
    </rPh>
    <rPh sb="235" eb="237">
      <t>コウシン</t>
    </rPh>
    <rPh sb="245" eb="250">
      <t>カンロコウシンリツ</t>
    </rPh>
    <rPh sb="260" eb="262">
      <t>シセツ</t>
    </rPh>
    <rPh sb="263" eb="266">
      <t>タイシンカ</t>
    </rPh>
    <rPh sb="266" eb="268">
      <t>タイサク</t>
    </rPh>
    <rPh sb="269" eb="270">
      <t>ア</t>
    </rPh>
    <rPh sb="274" eb="278">
      <t>ケイネンレッカ</t>
    </rPh>
    <rPh sb="279" eb="282">
      <t>ロウキュウカ</t>
    </rPh>
    <rPh sb="283" eb="285">
      <t>ジョウキョウ</t>
    </rPh>
    <rPh sb="286" eb="287">
      <t>フ</t>
    </rPh>
    <rPh sb="290" eb="294">
      <t>ユウセンジュンイ</t>
    </rPh>
    <rPh sb="295" eb="297">
      <t>ハイリョ</t>
    </rPh>
    <rPh sb="299" eb="302">
      <t>ケイカクテキ</t>
    </rPh>
    <rPh sb="303" eb="307">
      <t>コウシンセイビ</t>
    </rPh>
    <rPh sb="308" eb="310">
      <t>ヒツヨウ</t>
    </rPh>
    <rPh sb="311" eb="313">
      <t>ジョウキョウ</t>
    </rPh>
    <phoneticPr fontId="4"/>
  </si>
  <si>
    <t>　簡易水道統合による上水道事業として地方公営企業法の全部適用から２年目となり、屋久島町水道ビジョン及び経営戦略の基に老朽化した施設の更新、各浄水場における水質管理の徹底等、町民の皆様へ安心・安全な飲料用水を供給することはもとより、簡易水道事業と併せてこれまで以上に財政計画に着目し、料金収入の確保と経費縮減、企業債も含めて世代間負担の公平性に配慮しつつ、持続可能な経営視点をもった運営に努める。</t>
    <rPh sb="115" eb="119">
      <t>カンイスイドウ</t>
    </rPh>
    <rPh sb="119" eb="121">
      <t>ジギョウ</t>
    </rPh>
    <rPh sb="122" eb="123">
      <t>アワ</t>
    </rPh>
    <rPh sb="141" eb="145">
      <t>リョウキンシュウニュウ</t>
    </rPh>
    <rPh sb="146" eb="148">
      <t>カクホ</t>
    </rPh>
    <rPh sb="149" eb="151">
      <t>ケイヒ</t>
    </rPh>
    <rPh sb="151" eb="153">
      <t>シュクゲン</t>
    </rPh>
    <rPh sb="154" eb="157">
      <t>キギョウサイ</t>
    </rPh>
    <rPh sb="158" eb="159">
      <t>フク</t>
    </rPh>
    <rPh sb="161" eb="164">
      <t>セダイカン</t>
    </rPh>
    <rPh sb="164" eb="166">
      <t>フタン</t>
    </rPh>
    <rPh sb="167" eb="170">
      <t>コウヘイセイ</t>
    </rPh>
    <rPh sb="171" eb="173">
      <t>ハイリョ</t>
    </rPh>
    <rPh sb="177" eb="181">
      <t>ジゾクカノウ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</si>
</sst>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4F-4A3E-8C3E-57C4D56643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c:v>
                </c:pt>
              </c:numCache>
            </c:numRef>
          </c:val>
          <c:smooth val="0"/>
          <c:extLst>
            <c:ext xmlns:c16="http://schemas.microsoft.com/office/drawing/2014/chart" uri="{C3380CC4-5D6E-409C-BE32-E72D297353CC}">
              <c16:uniqueId val="{00000001-374F-4A3E-8C3E-57C4D56643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84.47</c:v>
                </c:pt>
                <c:pt idx="4">
                  <c:v>82.86</c:v>
                </c:pt>
              </c:numCache>
            </c:numRef>
          </c:val>
          <c:extLst>
            <c:ext xmlns:c16="http://schemas.microsoft.com/office/drawing/2014/chart" uri="{C3380CC4-5D6E-409C-BE32-E72D297353CC}">
              <c16:uniqueId val="{00000000-C4B3-4408-B8D3-6863611604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54.43</c:v>
                </c:pt>
                <c:pt idx="4">
                  <c:v>53.87</c:v>
                </c:pt>
              </c:numCache>
            </c:numRef>
          </c:val>
          <c:smooth val="0"/>
          <c:extLst>
            <c:ext xmlns:c16="http://schemas.microsoft.com/office/drawing/2014/chart" uri="{C3380CC4-5D6E-409C-BE32-E72D297353CC}">
              <c16:uniqueId val="{00000001-C4B3-4408-B8D3-6863611604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62.27</c:v>
                </c:pt>
                <c:pt idx="4">
                  <c:v>62.28</c:v>
                </c:pt>
              </c:numCache>
            </c:numRef>
          </c:val>
          <c:extLst>
            <c:ext xmlns:c16="http://schemas.microsoft.com/office/drawing/2014/chart" uri="{C3380CC4-5D6E-409C-BE32-E72D297353CC}">
              <c16:uniqueId val="{00000000-41BE-4BD5-AB63-903DA5D4F9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79.44</c:v>
                </c:pt>
                <c:pt idx="4">
                  <c:v>79.489999999999995</c:v>
                </c:pt>
              </c:numCache>
            </c:numRef>
          </c:val>
          <c:smooth val="0"/>
          <c:extLst>
            <c:ext xmlns:c16="http://schemas.microsoft.com/office/drawing/2014/chart" uri="{C3380CC4-5D6E-409C-BE32-E72D297353CC}">
              <c16:uniqueId val="{00000001-41BE-4BD5-AB63-903DA5D4F9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109.79</c:v>
                </c:pt>
                <c:pt idx="4">
                  <c:v>117.44</c:v>
                </c:pt>
              </c:numCache>
            </c:numRef>
          </c:val>
          <c:extLst>
            <c:ext xmlns:c16="http://schemas.microsoft.com/office/drawing/2014/chart" uri="{C3380CC4-5D6E-409C-BE32-E72D297353CC}">
              <c16:uniqueId val="{00000000-E15C-429D-8C13-F442032C26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109.02</c:v>
                </c:pt>
                <c:pt idx="4">
                  <c:v>107.81</c:v>
                </c:pt>
              </c:numCache>
            </c:numRef>
          </c:val>
          <c:smooth val="0"/>
          <c:extLst>
            <c:ext xmlns:c16="http://schemas.microsoft.com/office/drawing/2014/chart" uri="{C3380CC4-5D6E-409C-BE32-E72D297353CC}">
              <c16:uniqueId val="{00000001-E15C-429D-8C13-F442032C26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6.45</c:v>
                </c:pt>
                <c:pt idx="4">
                  <c:v>12.08</c:v>
                </c:pt>
              </c:numCache>
            </c:numRef>
          </c:val>
          <c:extLst>
            <c:ext xmlns:c16="http://schemas.microsoft.com/office/drawing/2014/chart" uri="{C3380CC4-5D6E-409C-BE32-E72D297353CC}">
              <c16:uniqueId val="{00000000-53BC-4EDF-932D-6A71C875D2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49.39</c:v>
                </c:pt>
                <c:pt idx="4">
                  <c:v>50.75</c:v>
                </c:pt>
              </c:numCache>
            </c:numRef>
          </c:val>
          <c:smooth val="0"/>
          <c:extLst>
            <c:ext xmlns:c16="http://schemas.microsoft.com/office/drawing/2014/chart" uri="{C3380CC4-5D6E-409C-BE32-E72D297353CC}">
              <c16:uniqueId val="{00000001-53BC-4EDF-932D-6A71C875D2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21.4</c:v>
                </c:pt>
                <c:pt idx="4">
                  <c:v>21.4</c:v>
                </c:pt>
              </c:numCache>
            </c:numRef>
          </c:val>
          <c:extLst>
            <c:ext xmlns:c16="http://schemas.microsoft.com/office/drawing/2014/chart" uri="{C3380CC4-5D6E-409C-BE32-E72D297353CC}">
              <c16:uniqueId val="{00000000-A28A-4CEB-A1FF-2CA0B17661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18.57</c:v>
                </c:pt>
                <c:pt idx="4">
                  <c:v>21.14</c:v>
                </c:pt>
              </c:numCache>
            </c:numRef>
          </c:val>
          <c:smooth val="0"/>
          <c:extLst>
            <c:ext xmlns:c16="http://schemas.microsoft.com/office/drawing/2014/chart" uri="{C3380CC4-5D6E-409C-BE32-E72D297353CC}">
              <c16:uniqueId val="{00000001-A28A-4CEB-A1FF-2CA0B17661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C97-4CDD-89DE-976DC0B78A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11</c:v>
                </c:pt>
                <c:pt idx="4">
                  <c:v>8.86</c:v>
                </c:pt>
              </c:numCache>
            </c:numRef>
          </c:val>
          <c:smooth val="0"/>
          <c:extLst>
            <c:ext xmlns:c16="http://schemas.microsoft.com/office/drawing/2014/chart" uri="{C3380CC4-5D6E-409C-BE32-E72D297353CC}">
              <c16:uniqueId val="{00000001-1C97-4CDD-89DE-976DC0B78A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54.8</c:v>
                </c:pt>
                <c:pt idx="4">
                  <c:v>60.25</c:v>
                </c:pt>
              </c:numCache>
            </c:numRef>
          </c:val>
          <c:extLst>
            <c:ext xmlns:c16="http://schemas.microsoft.com/office/drawing/2014/chart" uri="{C3380CC4-5D6E-409C-BE32-E72D297353CC}">
              <c16:uniqueId val="{00000000-2A0B-4EEF-8B82-8D7355FCBD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371.81</c:v>
                </c:pt>
                <c:pt idx="4">
                  <c:v>384.23</c:v>
                </c:pt>
              </c:numCache>
            </c:numRef>
          </c:val>
          <c:smooth val="0"/>
          <c:extLst>
            <c:ext xmlns:c16="http://schemas.microsoft.com/office/drawing/2014/chart" uri="{C3380CC4-5D6E-409C-BE32-E72D297353CC}">
              <c16:uniqueId val="{00000001-2A0B-4EEF-8B82-8D7355FCBD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846.93</c:v>
                </c:pt>
                <c:pt idx="4">
                  <c:v>785.52</c:v>
                </c:pt>
              </c:numCache>
            </c:numRef>
          </c:val>
          <c:extLst>
            <c:ext xmlns:c16="http://schemas.microsoft.com/office/drawing/2014/chart" uri="{C3380CC4-5D6E-409C-BE32-E72D297353CC}">
              <c16:uniqueId val="{00000000-F53D-4119-BBF4-D79A43DCCB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465.85</c:v>
                </c:pt>
                <c:pt idx="4">
                  <c:v>439.43</c:v>
                </c:pt>
              </c:numCache>
            </c:numRef>
          </c:val>
          <c:smooth val="0"/>
          <c:extLst>
            <c:ext xmlns:c16="http://schemas.microsoft.com/office/drawing/2014/chart" uri="{C3380CC4-5D6E-409C-BE32-E72D297353CC}">
              <c16:uniqueId val="{00000001-F53D-4119-BBF4-D79A43DCCB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119.3</c:v>
                </c:pt>
                <c:pt idx="4">
                  <c:v>130.63</c:v>
                </c:pt>
              </c:numCache>
            </c:numRef>
          </c:val>
          <c:extLst>
            <c:ext xmlns:c16="http://schemas.microsoft.com/office/drawing/2014/chart" uri="{C3380CC4-5D6E-409C-BE32-E72D297353CC}">
              <c16:uniqueId val="{00000000-5045-43E1-BC0F-6FC56F00F8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92.39</c:v>
                </c:pt>
                <c:pt idx="4">
                  <c:v>94.41</c:v>
                </c:pt>
              </c:numCache>
            </c:numRef>
          </c:val>
          <c:smooth val="0"/>
          <c:extLst>
            <c:ext xmlns:c16="http://schemas.microsoft.com/office/drawing/2014/chart" uri="{C3380CC4-5D6E-409C-BE32-E72D297353CC}">
              <c16:uniqueId val="{00000001-5045-43E1-BC0F-6FC56F00F8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133.13999999999999</c:v>
                </c:pt>
                <c:pt idx="4">
                  <c:v>122.54</c:v>
                </c:pt>
              </c:numCache>
            </c:numRef>
          </c:val>
          <c:extLst>
            <c:ext xmlns:c16="http://schemas.microsoft.com/office/drawing/2014/chart" uri="{C3380CC4-5D6E-409C-BE32-E72D297353CC}">
              <c16:uniqueId val="{00000000-B0BD-49F3-9E54-B52B1C2315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192.98</c:v>
                </c:pt>
                <c:pt idx="4">
                  <c:v>192.13</c:v>
                </c:pt>
              </c:numCache>
            </c:numRef>
          </c:val>
          <c:smooth val="0"/>
          <c:extLst>
            <c:ext xmlns:c16="http://schemas.microsoft.com/office/drawing/2014/chart" uri="{C3380CC4-5D6E-409C-BE32-E72D297353CC}">
              <c16:uniqueId val="{00000001-B0BD-49F3-9E54-B52B1C2315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屋久島町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11938</v>
      </c>
      <c r="AM8" s="45"/>
      <c r="AN8" s="45"/>
      <c r="AO8" s="45"/>
      <c r="AP8" s="45"/>
      <c r="AQ8" s="45"/>
      <c r="AR8" s="45"/>
      <c r="AS8" s="45"/>
      <c r="AT8" s="46">
        <f>データ!$S$6</f>
        <v>540.44000000000005</v>
      </c>
      <c r="AU8" s="47"/>
      <c r="AV8" s="47"/>
      <c r="AW8" s="47"/>
      <c r="AX8" s="47"/>
      <c r="AY8" s="47"/>
      <c r="AZ8" s="47"/>
      <c r="BA8" s="47"/>
      <c r="BB8" s="48">
        <f>データ!$T$6</f>
        <v>22.09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56.08</v>
      </c>
      <c r="J10" s="47"/>
      <c r="K10" s="47"/>
      <c r="L10" s="47"/>
      <c r="M10" s="47"/>
      <c r="N10" s="47"/>
      <c r="O10" s="81"/>
      <c r="P10" s="48">
        <f>データ!$P$6</f>
        <v>98.24</v>
      </c>
      <c r="Q10" s="48"/>
      <c r="R10" s="48"/>
      <c r="S10" s="48"/>
      <c r="T10" s="48"/>
      <c r="U10" s="48"/>
      <c r="V10" s="48"/>
      <c r="W10" s="45">
        <f>データ!$Q$6</f>
        <v>3025</v>
      </c>
      <c r="X10" s="45"/>
      <c r="Y10" s="45"/>
      <c r="Z10" s="45"/>
      <c r="AA10" s="45"/>
      <c r="AB10" s="45"/>
      <c r="AC10" s="45"/>
      <c r="AD10" s="2"/>
      <c r="AE10" s="2"/>
      <c r="AF10" s="2"/>
      <c r="AG10" s="2"/>
      <c r="AH10" s="2"/>
      <c r="AI10" s="2"/>
      <c r="AJ10" s="2"/>
      <c r="AK10" s="2"/>
      <c r="AL10" s="45">
        <f>データ!$U$6</f>
        <v>11492</v>
      </c>
      <c r="AM10" s="45"/>
      <c r="AN10" s="45"/>
      <c r="AO10" s="45"/>
      <c r="AP10" s="45"/>
      <c r="AQ10" s="45"/>
      <c r="AR10" s="45"/>
      <c r="AS10" s="45"/>
      <c r="AT10" s="46">
        <f>データ!$V$6</f>
        <v>44.05</v>
      </c>
      <c r="AU10" s="47"/>
      <c r="AV10" s="47"/>
      <c r="AW10" s="47"/>
      <c r="AX10" s="47"/>
      <c r="AY10" s="47"/>
      <c r="AZ10" s="47"/>
      <c r="BA10" s="47"/>
      <c r="BB10" s="48">
        <f>データ!$W$6</f>
        <v>260.89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6y8cVIidMotL6o/FWBsXFAmN9JFC4wqkNexnt+XnGofK5nLQrveWCLCu+FppqVcX+w/TlvvKPP2q0VpXF6XzA==" saltValue="3iOW+Mk4z4LSv4JAUOOT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465054</v>
      </c>
      <c r="D6" s="20">
        <f t="shared" si="3"/>
        <v>46</v>
      </c>
      <c r="E6" s="20">
        <f t="shared" si="3"/>
        <v>1</v>
      </c>
      <c r="F6" s="20">
        <f t="shared" si="3"/>
        <v>0</v>
      </c>
      <c r="G6" s="20">
        <f t="shared" si="3"/>
        <v>1</v>
      </c>
      <c r="H6" s="20" t="str">
        <f t="shared" si="3"/>
        <v>鹿児島県　屋久島町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56.08</v>
      </c>
      <c r="P6" s="21">
        <f t="shared" si="3"/>
        <v>98.24</v>
      </c>
      <c r="Q6" s="21">
        <f t="shared" si="3"/>
        <v>3025</v>
      </c>
      <c r="R6" s="21">
        <f t="shared" si="3"/>
        <v>11938</v>
      </c>
      <c r="S6" s="21">
        <f t="shared" si="3"/>
        <v>540.44000000000005</v>
      </c>
      <c r="T6" s="21">
        <f t="shared" si="3"/>
        <v>22.09</v>
      </c>
      <c r="U6" s="21">
        <f t="shared" si="3"/>
        <v>11492</v>
      </c>
      <c r="V6" s="21">
        <f t="shared" si="3"/>
        <v>44.05</v>
      </c>
      <c r="W6" s="21">
        <f t="shared" si="3"/>
        <v>260.89</v>
      </c>
      <c r="X6" s="22" t="str">
        <f>IF(X7="",NA(),X7)</f>
        <v>-</v>
      </c>
      <c r="Y6" s="22" t="str">
        <f t="shared" ref="Y6:AG6" si="4">IF(Y7="",NA(),Y7)</f>
        <v>-</v>
      </c>
      <c r="Z6" s="22" t="str">
        <f t="shared" si="4"/>
        <v>-</v>
      </c>
      <c r="AA6" s="22">
        <f t="shared" si="4"/>
        <v>109.79</v>
      </c>
      <c r="AB6" s="22">
        <f t="shared" si="4"/>
        <v>117.44</v>
      </c>
      <c r="AC6" s="22" t="str">
        <f t="shared" si="4"/>
        <v>-</v>
      </c>
      <c r="AD6" s="22" t="str">
        <f t="shared" si="4"/>
        <v>-</v>
      </c>
      <c r="AE6" s="22" t="str">
        <f t="shared" si="4"/>
        <v>-</v>
      </c>
      <c r="AF6" s="22">
        <f t="shared" si="4"/>
        <v>109.02</v>
      </c>
      <c r="AG6" s="22">
        <f t="shared" si="4"/>
        <v>107.81</v>
      </c>
      <c r="AH6" s="21" t="str">
        <f>IF(AH7="","",IF(AH7="-","【-】","【"&amp;SUBSTITUTE(TEXT(AH7,"#,##0.00"),"-","△")&amp;"】"))</f>
        <v>【111.39】</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11</v>
      </c>
      <c r="AR6" s="22">
        <f t="shared" si="5"/>
        <v>8.86</v>
      </c>
      <c r="AS6" s="21" t="str">
        <f>IF(AS7="","",IF(AS7="-","【-】","【"&amp;SUBSTITUTE(TEXT(AS7,"#,##0.00"),"-","△")&amp;"】"))</f>
        <v>【1.30】</v>
      </c>
      <c r="AT6" s="22" t="str">
        <f>IF(AT7="",NA(),AT7)</f>
        <v>-</v>
      </c>
      <c r="AU6" s="22" t="str">
        <f t="shared" ref="AU6:BC6" si="6">IF(AU7="",NA(),AU7)</f>
        <v>-</v>
      </c>
      <c r="AV6" s="22" t="str">
        <f t="shared" si="6"/>
        <v>-</v>
      </c>
      <c r="AW6" s="22">
        <f t="shared" si="6"/>
        <v>54.8</v>
      </c>
      <c r="AX6" s="22">
        <f t="shared" si="6"/>
        <v>60.25</v>
      </c>
      <c r="AY6" s="22" t="str">
        <f t="shared" si="6"/>
        <v>-</v>
      </c>
      <c r="AZ6" s="22" t="str">
        <f t="shared" si="6"/>
        <v>-</v>
      </c>
      <c r="BA6" s="22" t="str">
        <f t="shared" si="6"/>
        <v>-</v>
      </c>
      <c r="BB6" s="22">
        <f t="shared" si="6"/>
        <v>371.81</v>
      </c>
      <c r="BC6" s="22">
        <f t="shared" si="6"/>
        <v>384.23</v>
      </c>
      <c r="BD6" s="21" t="str">
        <f>IF(BD7="","",IF(BD7="-","【-】","【"&amp;SUBSTITUTE(TEXT(BD7,"#,##0.00"),"-","△")&amp;"】"))</f>
        <v>【261.51】</v>
      </c>
      <c r="BE6" s="22" t="str">
        <f>IF(BE7="",NA(),BE7)</f>
        <v>-</v>
      </c>
      <c r="BF6" s="22" t="str">
        <f t="shared" ref="BF6:BN6" si="7">IF(BF7="",NA(),BF7)</f>
        <v>-</v>
      </c>
      <c r="BG6" s="22" t="str">
        <f t="shared" si="7"/>
        <v>-</v>
      </c>
      <c r="BH6" s="22">
        <f t="shared" si="7"/>
        <v>846.93</v>
      </c>
      <c r="BI6" s="22">
        <f t="shared" si="7"/>
        <v>785.52</v>
      </c>
      <c r="BJ6" s="22" t="str">
        <f t="shared" si="7"/>
        <v>-</v>
      </c>
      <c r="BK6" s="22" t="str">
        <f t="shared" si="7"/>
        <v>-</v>
      </c>
      <c r="BL6" s="22" t="str">
        <f t="shared" si="7"/>
        <v>-</v>
      </c>
      <c r="BM6" s="22">
        <f t="shared" si="7"/>
        <v>465.85</v>
      </c>
      <c r="BN6" s="22">
        <f t="shared" si="7"/>
        <v>439.43</v>
      </c>
      <c r="BO6" s="21" t="str">
        <f>IF(BO7="","",IF(BO7="-","【-】","【"&amp;SUBSTITUTE(TEXT(BO7,"#,##0.00"),"-","△")&amp;"】"))</f>
        <v>【265.16】</v>
      </c>
      <c r="BP6" s="22" t="str">
        <f>IF(BP7="",NA(),BP7)</f>
        <v>-</v>
      </c>
      <c r="BQ6" s="22" t="str">
        <f t="shared" ref="BQ6:BY6" si="8">IF(BQ7="",NA(),BQ7)</f>
        <v>-</v>
      </c>
      <c r="BR6" s="22" t="str">
        <f t="shared" si="8"/>
        <v>-</v>
      </c>
      <c r="BS6" s="22">
        <f t="shared" si="8"/>
        <v>119.3</v>
      </c>
      <c r="BT6" s="22">
        <f t="shared" si="8"/>
        <v>130.63</v>
      </c>
      <c r="BU6" s="22" t="str">
        <f t="shared" si="8"/>
        <v>-</v>
      </c>
      <c r="BV6" s="22" t="str">
        <f t="shared" si="8"/>
        <v>-</v>
      </c>
      <c r="BW6" s="22" t="str">
        <f t="shared" si="8"/>
        <v>-</v>
      </c>
      <c r="BX6" s="22">
        <f t="shared" si="8"/>
        <v>92.39</v>
      </c>
      <c r="BY6" s="22">
        <f t="shared" si="8"/>
        <v>94.41</v>
      </c>
      <c r="BZ6" s="21" t="str">
        <f>IF(BZ7="","",IF(BZ7="-","【-】","【"&amp;SUBSTITUTE(TEXT(BZ7,"#,##0.00"),"-","△")&amp;"】"))</f>
        <v>【102.35】</v>
      </c>
      <c r="CA6" s="22" t="str">
        <f>IF(CA7="",NA(),CA7)</f>
        <v>-</v>
      </c>
      <c r="CB6" s="22" t="str">
        <f t="shared" ref="CB6:CJ6" si="9">IF(CB7="",NA(),CB7)</f>
        <v>-</v>
      </c>
      <c r="CC6" s="22" t="str">
        <f t="shared" si="9"/>
        <v>-</v>
      </c>
      <c r="CD6" s="22">
        <f t="shared" si="9"/>
        <v>133.13999999999999</v>
      </c>
      <c r="CE6" s="22">
        <f t="shared" si="9"/>
        <v>122.54</v>
      </c>
      <c r="CF6" s="22" t="str">
        <f t="shared" si="9"/>
        <v>-</v>
      </c>
      <c r="CG6" s="22" t="str">
        <f t="shared" si="9"/>
        <v>-</v>
      </c>
      <c r="CH6" s="22" t="str">
        <f t="shared" si="9"/>
        <v>-</v>
      </c>
      <c r="CI6" s="22">
        <f t="shared" si="9"/>
        <v>192.98</v>
      </c>
      <c r="CJ6" s="22">
        <f t="shared" si="9"/>
        <v>192.13</v>
      </c>
      <c r="CK6" s="21" t="str">
        <f>IF(CK7="","",IF(CK7="-","【-】","【"&amp;SUBSTITUTE(TEXT(CK7,"#,##0.00"),"-","△")&amp;"】"))</f>
        <v>【167.74】</v>
      </c>
      <c r="CL6" s="22" t="str">
        <f>IF(CL7="",NA(),CL7)</f>
        <v>-</v>
      </c>
      <c r="CM6" s="22" t="str">
        <f t="shared" ref="CM6:CU6" si="10">IF(CM7="",NA(),CM7)</f>
        <v>-</v>
      </c>
      <c r="CN6" s="22" t="str">
        <f t="shared" si="10"/>
        <v>-</v>
      </c>
      <c r="CO6" s="22">
        <f t="shared" si="10"/>
        <v>84.47</v>
      </c>
      <c r="CP6" s="22">
        <f t="shared" si="10"/>
        <v>82.86</v>
      </c>
      <c r="CQ6" s="22" t="str">
        <f t="shared" si="10"/>
        <v>-</v>
      </c>
      <c r="CR6" s="22" t="str">
        <f t="shared" si="10"/>
        <v>-</v>
      </c>
      <c r="CS6" s="22" t="str">
        <f t="shared" si="10"/>
        <v>-</v>
      </c>
      <c r="CT6" s="22">
        <f t="shared" si="10"/>
        <v>54.43</v>
      </c>
      <c r="CU6" s="22">
        <f t="shared" si="10"/>
        <v>53.87</v>
      </c>
      <c r="CV6" s="21" t="str">
        <f>IF(CV7="","",IF(CV7="-","【-】","【"&amp;SUBSTITUTE(TEXT(CV7,"#,##0.00"),"-","△")&amp;"】"))</f>
        <v>【60.29】</v>
      </c>
      <c r="CW6" s="22" t="str">
        <f>IF(CW7="",NA(),CW7)</f>
        <v>-</v>
      </c>
      <c r="CX6" s="22" t="str">
        <f t="shared" ref="CX6:DF6" si="11">IF(CX7="",NA(),CX7)</f>
        <v>-</v>
      </c>
      <c r="CY6" s="22" t="str">
        <f t="shared" si="11"/>
        <v>-</v>
      </c>
      <c r="CZ6" s="22">
        <f t="shared" si="11"/>
        <v>62.27</v>
      </c>
      <c r="DA6" s="22">
        <f t="shared" si="11"/>
        <v>62.28</v>
      </c>
      <c r="DB6" s="22" t="str">
        <f t="shared" si="11"/>
        <v>-</v>
      </c>
      <c r="DC6" s="22" t="str">
        <f t="shared" si="11"/>
        <v>-</v>
      </c>
      <c r="DD6" s="22" t="str">
        <f t="shared" si="11"/>
        <v>-</v>
      </c>
      <c r="DE6" s="22">
        <f t="shared" si="11"/>
        <v>79.44</v>
      </c>
      <c r="DF6" s="22">
        <f t="shared" si="11"/>
        <v>79.489999999999995</v>
      </c>
      <c r="DG6" s="21" t="str">
        <f>IF(DG7="","",IF(DG7="-","【-】","【"&amp;SUBSTITUTE(TEXT(DG7,"#,##0.00"),"-","△")&amp;"】"))</f>
        <v>【90.12】</v>
      </c>
      <c r="DH6" s="22" t="str">
        <f>IF(DH7="",NA(),DH7)</f>
        <v>-</v>
      </c>
      <c r="DI6" s="22" t="str">
        <f t="shared" ref="DI6:DQ6" si="12">IF(DI7="",NA(),DI7)</f>
        <v>-</v>
      </c>
      <c r="DJ6" s="22" t="str">
        <f t="shared" si="12"/>
        <v>-</v>
      </c>
      <c r="DK6" s="22">
        <f t="shared" si="12"/>
        <v>6.45</v>
      </c>
      <c r="DL6" s="22">
        <f t="shared" si="12"/>
        <v>12.08</v>
      </c>
      <c r="DM6" s="22" t="str">
        <f t="shared" si="12"/>
        <v>-</v>
      </c>
      <c r="DN6" s="22" t="str">
        <f t="shared" si="12"/>
        <v>-</v>
      </c>
      <c r="DO6" s="22" t="str">
        <f t="shared" si="12"/>
        <v>-</v>
      </c>
      <c r="DP6" s="22">
        <f t="shared" si="12"/>
        <v>49.39</v>
      </c>
      <c r="DQ6" s="22">
        <f t="shared" si="12"/>
        <v>50.75</v>
      </c>
      <c r="DR6" s="21" t="str">
        <f>IF(DR7="","",IF(DR7="-","【-】","【"&amp;SUBSTITUTE(TEXT(DR7,"#,##0.00"),"-","△")&amp;"】"))</f>
        <v>【50.88】</v>
      </c>
      <c r="DS6" s="22" t="str">
        <f>IF(DS7="",NA(),DS7)</f>
        <v>-</v>
      </c>
      <c r="DT6" s="22" t="str">
        <f t="shared" ref="DT6:EB6" si="13">IF(DT7="",NA(),DT7)</f>
        <v>-</v>
      </c>
      <c r="DU6" s="22" t="str">
        <f t="shared" si="13"/>
        <v>-</v>
      </c>
      <c r="DV6" s="22">
        <f t="shared" si="13"/>
        <v>21.4</v>
      </c>
      <c r="DW6" s="22">
        <f t="shared" si="13"/>
        <v>21.4</v>
      </c>
      <c r="DX6" s="22" t="str">
        <f t="shared" si="13"/>
        <v>-</v>
      </c>
      <c r="DY6" s="22" t="str">
        <f t="shared" si="13"/>
        <v>-</v>
      </c>
      <c r="DZ6" s="22" t="str">
        <f t="shared" si="13"/>
        <v>-</v>
      </c>
      <c r="EA6" s="22">
        <f t="shared" si="13"/>
        <v>18.57</v>
      </c>
      <c r="EB6" s="22">
        <f t="shared" si="13"/>
        <v>21.14</v>
      </c>
      <c r="EC6" s="21" t="str">
        <f>IF(EC7="","",IF(EC7="-","【-】","【"&amp;SUBSTITUTE(TEXT(EC7,"#,##0.00"),"-","△")&amp;"】"))</f>
        <v>【22.30】</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0.44</v>
      </c>
      <c r="EM6" s="22">
        <f t="shared" si="14"/>
        <v>0.5</v>
      </c>
      <c r="EN6" s="21" t="str">
        <f>IF(EN7="","",IF(EN7="-","【-】","【"&amp;SUBSTITUTE(TEXT(EN7,"#,##0.00"),"-","△")&amp;"】"))</f>
        <v>【0.66】</v>
      </c>
    </row>
    <row r="7" spans="1:144" s="23" customFormat="1" x14ac:dyDescent="0.15">
      <c r="A7" s="15"/>
      <c r="B7" s="24">
        <v>2021</v>
      </c>
      <c r="C7" s="24">
        <v>465054</v>
      </c>
      <c r="D7" s="24">
        <v>46</v>
      </c>
      <c r="E7" s="24">
        <v>1</v>
      </c>
      <c r="F7" s="24">
        <v>0</v>
      </c>
      <c r="G7" s="24">
        <v>1</v>
      </c>
      <c r="H7" s="24" t="s">
        <v>93</v>
      </c>
      <c r="I7" s="24" t="s">
        <v>94</v>
      </c>
      <c r="J7" s="24" t="s">
        <v>95</v>
      </c>
      <c r="K7" s="24" t="s">
        <v>96</v>
      </c>
      <c r="L7" s="24" t="s">
        <v>97</v>
      </c>
      <c r="M7" s="24" t="s">
        <v>98</v>
      </c>
      <c r="N7" s="25" t="s">
        <v>99</v>
      </c>
      <c r="O7" s="25">
        <v>56.08</v>
      </c>
      <c r="P7" s="25">
        <v>98.24</v>
      </c>
      <c r="Q7" s="25">
        <v>3025</v>
      </c>
      <c r="R7" s="25">
        <v>11938</v>
      </c>
      <c r="S7" s="25">
        <v>540.44000000000005</v>
      </c>
      <c r="T7" s="25">
        <v>22.09</v>
      </c>
      <c r="U7" s="25">
        <v>11492</v>
      </c>
      <c r="V7" s="25">
        <v>44.05</v>
      </c>
      <c r="W7" s="25">
        <v>260.89</v>
      </c>
      <c r="X7" s="25" t="s">
        <v>99</v>
      </c>
      <c r="Y7" s="25" t="s">
        <v>99</v>
      </c>
      <c r="Z7" s="25" t="s">
        <v>99</v>
      </c>
      <c r="AA7" s="25">
        <v>109.79</v>
      </c>
      <c r="AB7" s="25">
        <v>117.44</v>
      </c>
      <c r="AC7" s="25" t="s">
        <v>99</v>
      </c>
      <c r="AD7" s="25" t="s">
        <v>99</v>
      </c>
      <c r="AE7" s="25" t="s">
        <v>99</v>
      </c>
      <c r="AF7" s="25">
        <v>109.02</v>
      </c>
      <c r="AG7" s="25">
        <v>107.81</v>
      </c>
      <c r="AH7" s="25">
        <v>111.39</v>
      </c>
      <c r="AI7" s="25" t="s">
        <v>99</v>
      </c>
      <c r="AJ7" s="25" t="s">
        <v>99</v>
      </c>
      <c r="AK7" s="25" t="s">
        <v>99</v>
      </c>
      <c r="AL7" s="25">
        <v>0</v>
      </c>
      <c r="AM7" s="25">
        <v>0</v>
      </c>
      <c r="AN7" s="25" t="s">
        <v>99</v>
      </c>
      <c r="AO7" s="25" t="s">
        <v>99</v>
      </c>
      <c r="AP7" s="25" t="s">
        <v>99</v>
      </c>
      <c r="AQ7" s="25">
        <v>11</v>
      </c>
      <c r="AR7" s="25">
        <v>8.86</v>
      </c>
      <c r="AS7" s="25">
        <v>1.3</v>
      </c>
      <c r="AT7" s="25" t="s">
        <v>99</v>
      </c>
      <c r="AU7" s="25" t="s">
        <v>99</v>
      </c>
      <c r="AV7" s="25" t="s">
        <v>99</v>
      </c>
      <c r="AW7" s="25">
        <v>54.8</v>
      </c>
      <c r="AX7" s="25">
        <v>60.25</v>
      </c>
      <c r="AY7" s="25" t="s">
        <v>99</v>
      </c>
      <c r="AZ7" s="25" t="s">
        <v>99</v>
      </c>
      <c r="BA7" s="25" t="s">
        <v>99</v>
      </c>
      <c r="BB7" s="25">
        <v>371.81</v>
      </c>
      <c r="BC7" s="25">
        <v>384.23</v>
      </c>
      <c r="BD7" s="25">
        <v>261.51</v>
      </c>
      <c r="BE7" s="25" t="s">
        <v>99</v>
      </c>
      <c r="BF7" s="25" t="s">
        <v>99</v>
      </c>
      <c r="BG7" s="25" t="s">
        <v>99</v>
      </c>
      <c r="BH7" s="25">
        <v>846.93</v>
      </c>
      <c r="BI7" s="25">
        <v>785.52</v>
      </c>
      <c r="BJ7" s="25" t="s">
        <v>99</v>
      </c>
      <c r="BK7" s="25" t="s">
        <v>99</v>
      </c>
      <c r="BL7" s="25" t="s">
        <v>99</v>
      </c>
      <c r="BM7" s="25">
        <v>465.85</v>
      </c>
      <c r="BN7" s="25">
        <v>439.43</v>
      </c>
      <c r="BO7" s="25">
        <v>265.16000000000003</v>
      </c>
      <c r="BP7" s="25" t="s">
        <v>99</v>
      </c>
      <c r="BQ7" s="25" t="s">
        <v>99</v>
      </c>
      <c r="BR7" s="25" t="s">
        <v>99</v>
      </c>
      <c r="BS7" s="25">
        <v>119.3</v>
      </c>
      <c r="BT7" s="25">
        <v>130.63</v>
      </c>
      <c r="BU7" s="25" t="s">
        <v>99</v>
      </c>
      <c r="BV7" s="25" t="s">
        <v>99</v>
      </c>
      <c r="BW7" s="25" t="s">
        <v>99</v>
      </c>
      <c r="BX7" s="25">
        <v>92.39</v>
      </c>
      <c r="BY7" s="25">
        <v>94.41</v>
      </c>
      <c r="BZ7" s="25">
        <v>102.35</v>
      </c>
      <c r="CA7" s="25" t="s">
        <v>99</v>
      </c>
      <c r="CB7" s="25" t="s">
        <v>99</v>
      </c>
      <c r="CC7" s="25" t="s">
        <v>99</v>
      </c>
      <c r="CD7" s="25">
        <v>133.13999999999999</v>
      </c>
      <c r="CE7" s="25">
        <v>122.54</v>
      </c>
      <c r="CF7" s="25" t="s">
        <v>99</v>
      </c>
      <c r="CG7" s="25" t="s">
        <v>99</v>
      </c>
      <c r="CH7" s="25" t="s">
        <v>99</v>
      </c>
      <c r="CI7" s="25">
        <v>192.98</v>
      </c>
      <c r="CJ7" s="25">
        <v>192.13</v>
      </c>
      <c r="CK7" s="25">
        <v>167.74</v>
      </c>
      <c r="CL7" s="25" t="s">
        <v>99</v>
      </c>
      <c r="CM7" s="25" t="s">
        <v>99</v>
      </c>
      <c r="CN7" s="25" t="s">
        <v>99</v>
      </c>
      <c r="CO7" s="25">
        <v>84.47</v>
      </c>
      <c r="CP7" s="25">
        <v>82.86</v>
      </c>
      <c r="CQ7" s="25" t="s">
        <v>99</v>
      </c>
      <c r="CR7" s="25" t="s">
        <v>99</v>
      </c>
      <c r="CS7" s="25" t="s">
        <v>99</v>
      </c>
      <c r="CT7" s="25">
        <v>54.43</v>
      </c>
      <c r="CU7" s="25">
        <v>53.87</v>
      </c>
      <c r="CV7" s="25">
        <v>60.29</v>
      </c>
      <c r="CW7" s="25" t="s">
        <v>99</v>
      </c>
      <c r="CX7" s="25" t="s">
        <v>99</v>
      </c>
      <c r="CY7" s="25" t="s">
        <v>99</v>
      </c>
      <c r="CZ7" s="25">
        <v>62.27</v>
      </c>
      <c r="DA7" s="25">
        <v>62.28</v>
      </c>
      <c r="DB7" s="25" t="s">
        <v>99</v>
      </c>
      <c r="DC7" s="25" t="s">
        <v>99</v>
      </c>
      <c r="DD7" s="25" t="s">
        <v>99</v>
      </c>
      <c r="DE7" s="25">
        <v>79.44</v>
      </c>
      <c r="DF7" s="25">
        <v>79.489999999999995</v>
      </c>
      <c r="DG7" s="25">
        <v>90.12</v>
      </c>
      <c r="DH7" s="25" t="s">
        <v>99</v>
      </c>
      <c r="DI7" s="25" t="s">
        <v>99</v>
      </c>
      <c r="DJ7" s="25" t="s">
        <v>99</v>
      </c>
      <c r="DK7" s="25">
        <v>6.45</v>
      </c>
      <c r="DL7" s="25">
        <v>12.08</v>
      </c>
      <c r="DM7" s="25" t="s">
        <v>99</v>
      </c>
      <c r="DN7" s="25" t="s">
        <v>99</v>
      </c>
      <c r="DO7" s="25" t="s">
        <v>99</v>
      </c>
      <c r="DP7" s="25">
        <v>49.39</v>
      </c>
      <c r="DQ7" s="25">
        <v>50.75</v>
      </c>
      <c r="DR7" s="25">
        <v>50.88</v>
      </c>
      <c r="DS7" s="25" t="s">
        <v>99</v>
      </c>
      <c r="DT7" s="25" t="s">
        <v>99</v>
      </c>
      <c r="DU7" s="25" t="s">
        <v>99</v>
      </c>
      <c r="DV7" s="25">
        <v>21.4</v>
      </c>
      <c r="DW7" s="25">
        <v>21.4</v>
      </c>
      <c r="DX7" s="25" t="s">
        <v>99</v>
      </c>
      <c r="DY7" s="25" t="s">
        <v>99</v>
      </c>
      <c r="DZ7" s="25" t="s">
        <v>99</v>
      </c>
      <c r="EA7" s="25">
        <v>18.57</v>
      </c>
      <c r="EB7" s="25">
        <v>21.14</v>
      </c>
      <c r="EC7" s="25">
        <v>22.3</v>
      </c>
      <c r="ED7" s="25" t="s">
        <v>99</v>
      </c>
      <c r="EE7" s="25" t="s">
        <v>99</v>
      </c>
      <c r="EF7" s="25" t="s">
        <v>99</v>
      </c>
      <c r="EG7" s="25">
        <v>0</v>
      </c>
      <c r="EH7" s="25">
        <v>0</v>
      </c>
      <c r="EI7" s="25" t="s">
        <v>99</v>
      </c>
      <c r="EJ7" s="25" t="s">
        <v>99</v>
      </c>
      <c r="EK7" s="25" t="s">
        <v>99</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505us2333</cp:lastModifiedBy>
  <cp:lastPrinted>2023-01-18T00:17:14Z</cp:lastPrinted>
  <dcterms:created xsi:type="dcterms:W3CDTF">2022-12-01T01:07:13Z</dcterms:created>
  <dcterms:modified xsi:type="dcterms:W3CDTF">2023-02-15T06:27:57Z</dcterms:modified>
  <cp:category/>
</cp:coreProperties>
</file>