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28 南大隅町\"/>
    </mc:Choice>
  </mc:AlternateContent>
  <workbookProtection workbookAlgorithmName="SHA-512" workbookHashValue="w6CW0AP+YVZKb+Lr2F9hFv1Wh0Mz9LoDUSDwwxPNGXPtA8dTcw14HM3p9rMl3Dq8/9SEHa7MMTZbUXSht/6uOw==" workbookSaltValue="vqnPTE73iUElpcPdIFH5Gg==" workbookSpinCount="100000" lockStructure="1"/>
  <bookViews>
    <workbookView xWindow="0" yWindow="0" windowWidth="19200" windowHeight="146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W10" i="4" s="1"/>
  <c r="P6" i="5"/>
  <c r="P10" i="4" s="1"/>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BB10" i="4"/>
  <c r="AL10" i="4"/>
  <c r="I10" i="4"/>
  <c r="BB8" i="4"/>
  <c r="AT8" i="4"/>
  <c r="AL8" i="4"/>
  <c r="W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<sst xmlns="http://schemas.openxmlformats.org/spreadsheetml/2006/main" count="236" uniqueCount="119">
  <si>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</si>
  <si>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</si>
  <si>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</si>
  <si>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</si>
  <si>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</si>
  <si>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</si>
  <si>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</si>
  <si>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</si>
  <si>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</si>
  <si>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</si>
  <si>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</si>
  <si>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</si>
  <si>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</si>
  <si>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</si>
  <si>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</si>
  <si>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</si>
  <si>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</si>
  <si>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</si>
  <si>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</si>
  <si>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</si>
  <si>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</si>
  <si>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</si>
  <si>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</si>
  <si>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</si>
  <si>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</si>
  <si>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</si>
  <si>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</si>
  <si>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</si>
  <si>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</si>
  <si>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</si>
  <si>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</si>
  <si>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</si>
  <si>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</si>
  <si>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</si>
  <si>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</si>
  <si>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</si>
  <si>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</si>
  <si>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</si>
  <si>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</si>
  <si>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</si>
  <si>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</si>
  <si>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</si>
  <si>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</si>
  <si>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</si>
  <si>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</si>
  <si>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</si>
  <si>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</si>
  <si>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</si>
  <si>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</si>
  <si>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</si>
  <si>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</si>
  <si>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</si>
  <si>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</si>
  <si>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</si>
  <si>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</si>
  <si>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</si>
  <si>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</si>
  <si>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</si>
  <si>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</si>
  <si>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</si>
  <si>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</si>
  <si>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</si>
  <si>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</si>
  <si>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</si>
  <si>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</si>
  <si>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</si>
  <si>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</si>
  <si>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</si>
  <si>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</si>
  <si>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</si>
  <si>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</si>
  <si>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</si>
  <si>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</si>
  <si>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</si>
  <si>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</si>
  <si>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</si>
  <si>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</si>
  <si>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</si>
  <si>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</si>
  <si>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</si>
  <si>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</si>
  <si>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</si>
  <si>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</si>
  <si>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</si>
  <si>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</si>
  <si>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</si>
  <si>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</si>
  <si>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</si>
  <si>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</si>
  <si>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</si>
  <si>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</si>
  <si>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</si>
  <si>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</si>
  <si>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</si>
  <si>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</si>
  <si>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</si>
  <si>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</si>
  <si>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</si>
  <si>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南大隅町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</si>
  <si>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</si>
  <si>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</si>
  <si>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</si>
  <si>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</si>
  <si>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</si>
  <si>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</si>
  <si>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</si>
  <si>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</si>
  <si>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</si>
  <si>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</si>
  <si>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</si>
  <si>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</si>
  <si>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</si>
  <si>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</si>
  <si>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</si>
  <si>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</si>
  <si>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</si>
  <si>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処理施設は供用開始し、すでに26年が経過している。国の補助事業を活用しH26から機能強化事業により施設等の回復を図っている。今後も国の補助事業を活用し、維持管理適正化計画策定事業により適宜適切な修繕布設替えを行っていく。</t>
    <phoneticPr fontId="4"/>
  </si>
  <si>
    <t>　人口減少に伴い、下水道使用料が減少して収益悪化してきており経営改善を図る必要がある。
　維持管理適正化計画を策定することで維持管理費の削減を図っていく。
　令和6年度から公営企業会計へ移行することと、近隣の動向も踏まえて、適切な施設管理・会計運営を行っていく。</t>
    <rPh sb="1" eb="3">
      <t>ジンコウ</t>
    </rPh>
    <rPh sb="79" eb="81">
      <t>レイワ</t>
    </rPh>
    <rPh sb="82" eb="84">
      <t>ネンド</t>
    </rPh>
    <rPh sb="86" eb="88">
      <t>コウエイ</t>
    </rPh>
    <rPh sb="88" eb="92">
      <t>キギョウカイケイ</t>
    </rPh>
    <rPh sb="93" eb="95">
      <t>イコウ</t>
    </rPh>
    <rPh sb="101" eb="103">
      <t>キンリン</t>
    </rPh>
    <rPh sb="104" eb="106">
      <t>ドウコウ</t>
    </rPh>
    <rPh sb="107" eb="108">
      <t>フ</t>
    </rPh>
    <rPh sb="112" eb="114">
      <t>テキセツ</t>
    </rPh>
    <rPh sb="115" eb="117">
      <t>シセツ</t>
    </rPh>
    <rPh sb="117" eb="119">
      <t>カンリ</t>
    </rPh>
    <rPh sb="120" eb="122">
      <t>カイケイ</t>
    </rPh>
    <rPh sb="122" eb="124">
      <t>ウンエイ</t>
    </rPh>
    <rPh sb="125" eb="126">
      <t>オコナ</t>
    </rPh>
    <phoneticPr fontId="4"/>
  </si>
  <si>
    <t>①収益的収支比率はR2と比較するとR3は増加しているが繰入金に依存しているので健全とは言えない。
④企業債について、過去に行った大規模事業に対しての償還が少しずつ終了しているために残高対事業規模比率は年々減少傾向にある。今後も投資規模の見直し等を図り、事業を推進していく。
⑤経費回収率については、類似団体と比べると比較的使用料で補えているが、今後人口減少により料金改定や汚水処理場の削減に向けた検討が必要である。
⑥汚水処理原価については、類似団体と比較すると安価でありまたここ最近横這いの状況である。
⑦施設利用率については類似団体と比較すると低率であるが、佐多の一地区だけの農業集落排水施設であり、接続率は84％である。今後は、人口減少に伴う経営改善等を図っていく必要がある。
⑧水洗化率については、類似団体と比較すると低率である。今後も水洗化に向けた啓蒙普及活動を推進していく。</t>
    <rPh sb="1" eb="3">
      <t>シュウエキ</t>
    </rPh>
    <rPh sb="3" eb="4">
      <t>テキ</t>
    </rPh>
    <rPh sb="4" eb="6">
      <t>シュウシ</t>
    </rPh>
    <rPh sb="6" eb="8">
      <t>ヒリツ</t>
    </rPh>
    <rPh sb="12" eb="14">
      <t>ヒカク</t>
    </rPh>
    <rPh sb="20" eb="22">
      <t>ゾウカ</t>
    </rPh>
    <rPh sb="27" eb="29">
      <t>クリイレ</t>
    </rPh>
    <rPh sb="29" eb="30">
      <t>キン</t>
    </rPh>
    <rPh sb="31" eb="33">
      <t>イゾン</t>
    </rPh>
    <rPh sb="39" eb="41">
      <t>ケンゼン</t>
    </rPh>
    <rPh sb="43" eb="44">
      <t>イ</t>
    </rPh>
    <rPh sb="50" eb="52">
      <t>キギョウ</t>
    </rPh>
    <rPh sb="52" eb="53">
      <t>サイ</t>
    </rPh>
    <rPh sb="58" eb="60">
      <t>カコ</t>
    </rPh>
    <rPh sb="61" eb="62">
      <t>オコナ</t>
    </rPh>
    <rPh sb="64" eb="67">
      <t>ダイキボ</t>
    </rPh>
    <rPh sb="67" eb="69">
      <t>ジギョウ</t>
    </rPh>
    <rPh sb="70" eb="71">
      <t>タイ</t>
    </rPh>
    <rPh sb="74" eb="76">
      <t>ショウカン</t>
    </rPh>
    <rPh sb="77" eb="78">
      <t>スコ</t>
    </rPh>
    <rPh sb="81" eb="83">
      <t>シュウリョウ</t>
    </rPh>
    <rPh sb="90" eb="92">
      <t>ザンダカ</t>
    </rPh>
    <rPh sb="92" eb="93">
      <t>タイ</t>
    </rPh>
    <rPh sb="93" eb="95">
      <t>ジギョウ</t>
    </rPh>
    <rPh sb="95" eb="97">
      <t>キボ</t>
    </rPh>
    <rPh sb="97" eb="99">
      <t>ヒリツ</t>
    </rPh>
    <rPh sb="100" eb="102">
      <t>ネンネン</t>
    </rPh>
    <rPh sb="102" eb="104">
      <t>ゲンショウ</t>
    </rPh>
    <rPh sb="104" eb="106">
      <t>ケイコウ</t>
    </rPh>
    <rPh sb="110" eb="112">
      <t>コンゴ</t>
    </rPh>
    <rPh sb="113" eb="115">
      <t>トウシ</t>
    </rPh>
    <rPh sb="115" eb="117">
      <t>キボ</t>
    </rPh>
    <rPh sb="118" eb="120">
      <t>ミナオ</t>
    </rPh>
    <rPh sb="121" eb="122">
      <t>トウ</t>
    </rPh>
    <rPh sb="123" eb="124">
      <t>ハカ</t>
    </rPh>
    <rPh sb="126" eb="128">
      <t>ジギョウ</t>
    </rPh>
    <rPh sb="129" eb="131">
      <t>スイシン</t>
    </rPh>
    <rPh sb="138" eb="140">
      <t>ケイヒ</t>
    </rPh>
    <rPh sb="140" eb="142">
      <t>カイシュウ</t>
    </rPh>
    <rPh sb="142" eb="143">
      <t>リツ</t>
    </rPh>
    <rPh sb="149" eb="151">
      <t>ルイジ</t>
    </rPh>
    <rPh sb="151" eb="153">
      <t>ダンタイ</t>
    </rPh>
    <rPh sb="154" eb="155">
      <t>クラ</t>
    </rPh>
    <rPh sb="158" eb="161">
      <t>ヒカクテキ</t>
    </rPh>
    <rPh sb="161" eb="164">
      <t>シヨウリョウ</t>
    </rPh>
    <rPh sb="165" eb="166">
      <t>オギナ</t>
    </rPh>
    <rPh sb="172" eb="174">
      <t>コンゴ</t>
    </rPh>
    <rPh sb="174" eb="176">
      <t>ジンコウ</t>
    </rPh>
    <rPh sb="176" eb="178">
      <t>ゲンショウ</t>
    </rPh>
    <rPh sb="181" eb="183">
      <t>リョウキン</t>
    </rPh>
    <rPh sb="183" eb="185">
      <t>カイテイ</t>
    </rPh>
    <rPh sb="186" eb="188">
      <t>オスイ</t>
    </rPh>
    <rPh sb="188" eb="191">
      <t>ショリジョウ</t>
    </rPh>
    <rPh sb="192" eb="194">
      <t>サクゲン</t>
    </rPh>
    <rPh sb="195" eb="196">
      <t>ム</t>
    </rPh>
    <rPh sb="198" eb="200">
      <t>ケントウ</t>
    </rPh>
    <rPh sb="201" eb="203">
      <t>ヒツヨウ</t>
    </rPh>
    <rPh sb="209" eb="211">
      <t>オスイ</t>
    </rPh>
    <rPh sb="211" eb="213">
      <t>ショリ</t>
    </rPh>
    <rPh sb="213" eb="215">
      <t>ゲンカ</t>
    </rPh>
    <rPh sb="221" eb="223">
      <t>ルイジ</t>
    </rPh>
    <rPh sb="223" eb="225">
      <t>ダンタイ</t>
    </rPh>
    <rPh sb="226" eb="228">
      <t>ヒカク</t>
    </rPh>
    <rPh sb="231" eb="233">
      <t>アンカ</t>
    </rPh>
    <rPh sb="240" eb="242">
      <t>サイキン</t>
    </rPh>
    <rPh sb="242" eb="244">
      <t>ヨコバ</t>
    </rPh>
    <rPh sb="246" eb="248">
      <t>ジョウキョウ</t>
    </rPh>
    <rPh sb="254" eb="256">
      <t>シセツ</t>
    </rPh>
    <rPh sb="256" eb="258">
      <t>リヨウ</t>
    </rPh>
    <rPh sb="258" eb="259">
      <t>リツ</t>
    </rPh>
    <rPh sb="264" eb="266">
      <t>ルイジ</t>
    </rPh>
    <rPh sb="266" eb="268">
      <t>ダンタイ</t>
    </rPh>
    <rPh sb="269" eb="271">
      <t>ヒカク</t>
    </rPh>
    <rPh sb="274" eb="276">
      <t>テイリツ</t>
    </rPh>
    <rPh sb="281" eb="283">
      <t>サタ</t>
    </rPh>
    <rPh sb="284" eb="285">
      <t>イチ</t>
    </rPh>
    <rPh sb="285" eb="287">
      <t>チク</t>
    </rPh>
    <rPh sb="343" eb="346">
      <t>スイセンカ</t>
    </rPh>
    <rPh sb="346" eb="347">
      <t>リツ</t>
    </rPh>
    <rPh sb="353" eb="357">
      <t>ルイジダンタイ</t>
    </rPh>
    <rPh sb="358" eb="360">
      <t>ヒカク</t>
    </rPh>
    <rPh sb="363" eb="365">
      <t>テイリツ</t>
    </rPh>
    <rPh sb="369" eb="371">
      <t>コンゴ</t>
    </rPh>
    <rPh sb="372" eb="375">
      <t>スイセンカ</t>
    </rPh>
    <rPh sb="376" eb="377">
      <t>ム</t>
    </rPh>
    <rPh sb="379" eb="381">
      <t>ケイモウ</t>
    </rPh>
    <rPh sb="381" eb="383">
      <t>フキュウ</t>
    </rPh>
    <rPh sb="383" eb="385">
      <t>カツドウ</t>
    </rPh>
    <rPh sb="386" eb="38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</si>
</sst>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89-4285-A9FD-0A4A9DB2D0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D89-4285-A9FD-0A4A9DB2D0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30.22</c:v>
                </c:pt>
                <c:pt idx="1">
                  <c:v>28.18</c:v>
                </c:pt>
                <c:pt idx="2">
                  <c:v>27.33</c:v>
                </c:pt>
                <c:pt idx="3">
                  <c:v>31.75</c:v>
                </c:pt>
                <c:pt idx="4">
                  <c:v>30.22</c:v>
                </c:pt>
              </c:numCache>
            </c:numRef>
          </c:val>
          <c:extLst>
            <c:ext xmlns:c16="http://schemas.microsoft.com/office/drawing/2014/chart" uri="{C3380CC4-5D6E-409C-BE32-E72D297353CC}">
              <c16:uniqueId val="{00000000-9D57-4FD1-9C6D-107A34DF48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D57-4FD1-9C6D-107A34DF48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78.739999999999995</c:v>
                </c:pt>
                <c:pt idx="1">
                  <c:v>72.900000000000006</c:v>
                </c:pt>
                <c:pt idx="2">
                  <c:v>81.69</c:v>
                </c:pt>
                <c:pt idx="3">
                  <c:v>83.43</c:v>
                </c:pt>
                <c:pt idx="4">
                  <c:v>83.74</c:v>
                </c:pt>
              </c:numCache>
            </c:numRef>
          </c:val>
          <c:extLst>
            <c:ext xmlns:c16="http://schemas.microsoft.com/office/drawing/2014/chart" uri="{C3380CC4-5D6E-409C-BE32-E72D297353CC}">
              <c16:uniqueId val="{00000000-871B-4D87-8C88-F74A8A9BD6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71B-4D87-8C88-F74A8A9BD6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98.41</c:v>
                </c:pt>
                <c:pt idx="1">
                  <c:v>98.52</c:v>
                </c:pt>
                <c:pt idx="2">
                  <c:v>98.71</c:v>
                </c:pt>
                <c:pt idx="3">
                  <c:v>97.63</c:v>
                </c:pt>
                <c:pt idx="4">
                  <c:v>98.9</c:v>
                </c:pt>
              </c:numCache>
            </c:numRef>
          </c:val>
          <c:extLst>
            <c:ext xmlns:c16="http://schemas.microsoft.com/office/drawing/2014/chart" uri="{C3380CC4-5D6E-409C-BE32-E72D297353CC}">
              <c16:uniqueId val="{00000000-02BC-4A7D-AEF1-5841B6A3B9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C-4A7D-AEF1-5841B6A3B9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7E-4AB1-B88D-592A2824E5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7E-4AB1-B88D-592A2824E5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AD-40A0-BBAE-8B91F9DDAD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AD-40A0-BBAE-8B91F9DDAD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0F-4654-AEC6-A94095A2A0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0F-4654-AEC6-A94095A2A0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7E-4E03-A5B9-AD61358BF3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7E-4E03-A5B9-AD61358BF3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1935</c:v>
                </c:pt>
                <c:pt idx="1">
                  <c:v>1733.55</c:v>
                </c:pt>
                <c:pt idx="2">
                  <c:v>1472.82</c:v>
                </c:pt>
                <c:pt idx="3">
                  <c:v>1225.3900000000001</c:v>
                </c:pt>
                <c:pt idx="4">
                  <c:v>976.53</c:v>
                </c:pt>
              </c:numCache>
            </c:numRef>
          </c:val>
          <c:extLst>
            <c:ext xmlns:c16="http://schemas.microsoft.com/office/drawing/2014/chart" uri="{C3380CC4-5D6E-409C-BE32-E72D297353CC}">
              <c16:uniqueId val="{00000000-F22E-4E80-9E3A-AC0C0D2D52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22E-4E80-9E3A-AC0C0D2D52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84.03</c:v>
                </c:pt>
                <c:pt idx="1">
                  <c:v>59.97</c:v>
                </c:pt>
                <c:pt idx="2">
                  <c:v>73.11</c:v>
                </c:pt>
                <c:pt idx="3">
                  <c:v>80.319999999999993</c:v>
                </c:pt>
                <c:pt idx="4">
                  <c:v>71.92</c:v>
                </c:pt>
              </c:numCache>
            </c:numRef>
          </c:val>
          <c:extLst>
            <c:ext xmlns:c16="http://schemas.microsoft.com/office/drawing/2014/chart" uri="{C3380CC4-5D6E-409C-BE32-E72D297353CC}">
              <c16:uniqueId val="{00000000-C9FA-47E9-B950-F06BA11426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9FA-47E9-B950-F06BA11426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195.79</c:v>
                </c:pt>
                <c:pt idx="1">
                  <c:v>286.7</c:v>
                </c:pt>
                <c:pt idx="2">
                  <c:v>237</c:v>
                </c:pt>
                <c:pt idx="3">
                  <c:v>184.07</c:v>
                </c:pt>
                <c:pt idx="4">
                  <c:v>211.63</c:v>
                </c:pt>
              </c:numCache>
            </c:numRef>
          </c:val>
          <c:extLst>
            <c:ext xmlns:c16="http://schemas.microsoft.com/office/drawing/2014/chart" uri="{C3380CC4-5D6E-409C-BE32-E72D297353CC}">
              <c16:uniqueId val="{00000000-1D12-406A-A423-4CEF8E4F24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D12-406A-A423-4CEF8E4F24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鹿児島県　南大隅町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7">
        <f>データ!S6</f>
        <v>6604</v>
      </c>
      <c r="AM8" s="47"/>
      <c r="AN8" s="47"/>
      <c r="AO8" s="47"/>
      <c r="AP8" s="47"/>
      <c r="AQ8" s="47"/>
      <c r="AR8" s="47"/>
      <c r="AS8" s="47"/>
      <c r="AT8" s="46">
        <f>データ!T6</f>
        <v>213.59</v>
      </c>
      <c r="AU8" s="46"/>
      <c r="AV8" s="46"/>
      <c r="AW8" s="46"/>
      <c r="AX8" s="46"/>
      <c r="AY8" s="46"/>
      <c r="AZ8" s="46"/>
      <c r="BA8" s="46"/>
      <c r="BB8" s="46">
        <f>データ!U6</f>
        <v>30.92</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8.1300000000000008</v>
      </c>
      <c r="Q10" s="46"/>
      <c r="R10" s="46"/>
      <c r="S10" s="46"/>
      <c r="T10" s="46"/>
      <c r="U10" s="46"/>
      <c r="V10" s="46"/>
      <c r="W10" s="46">
        <f>データ!Q6</f>
        <v>100</v>
      </c>
      <c r="X10" s="46"/>
      <c r="Y10" s="46"/>
      <c r="Z10" s="46"/>
      <c r="AA10" s="46"/>
      <c r="AB10" s="46"/>
      <c r="AC10" s="46"/>
      <c r="AD10" s="47">
        <f>データ!R6</f>
        <v>3410</v>
      </c>
      <c r="AE10" s="47"/>
      <c r="AF10" s="47"/>
      <c r="AG10" s="47"/>
      <c r="AH10" s="47"/>
      <c r="AI10" s="47"/>
      <c r="AJ10" s="47"/>
      <c r="AK10" s="2"/>
      <c r="AL10" s="47">
        <f>データ!V6</f>
        <v>529</v>
      </c>
      <c r="AM10" s="47"/>
      <c r="AN10" s="47"/>
      <c r="AO10" s="47"/>
      <c r="AP10" s="47"/>
      <c r="AQ10" s="47"/>
      <c r="AR10" s="47"/>
      <c r="AS10" s="47"/>
      <c r="AT10" s="46">
        <f>データ!W6</f>
        <v>2.48</v>
      </c>
      <c r="AU10" s="46"/>
      <c r="AV10" s="46"/>
      <c r="AW10" s="46"/>
      <c r="AX10" s="46"/>
      <c r="AY10" s="46"/>
      <c r="AZ10" s="46"/>
      <c r="BA10" s="46"/>
      <c r="BB10" s="46">
        <f>データ!X6</f>
        <v>213.31</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45"/>
      <c r="BN66" s="45"/>
      <c r="BO66" s="45"/>
      <c r="BP66" s="45"/>
      <c r="BQ66" s="45"/>
      <c r="BR66" s="45"/>
      <c r="BS66" s="45"/>
      <c r="BT66" s="45"/>
      <c r="BU66" s="45"/>
      <c r="BV66" s="45"/>
      <c r="BW66" s="45"/>
      <c r="BX66" s="45"/>
      <c r="BY66" s="45"/>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5"/>
      <c r="BN67" s="45"/>
      <c r="BO67" s="45"/>
      <c r="BP67" s="45"/>
      <c r="BQ67" s="45"/>
      <c r="BR67" s="45"/>
      <c r="BS67" s="45"/>
      <c r="BT67" s="45"/>
      <c r="BU67" s="45"/>
      <c r="BV67" s="45"/>
      <c r="BW67" s="45"/>
      <c r="BX67" s="45"/>
      <c r="BY67" s="45"/>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5"/>
      <c r="BN68" s="45"/>
      <c r="BO68" s="45"/>
      <c r="BP68" s="45"/>
      <c r="BQ68" s="45"/>
      <c r="BR68" s="45"/>
      <c r="BS68" s="45"/>
      <c r="BT68" s="45"/>
      <c r="BU68" s="45"/>
      <c r="BV68" s="45"/>
      <c r="BW68" s="45"/>
      <c r="BX68" s="45"/>
      <c r="BY68" s="45"/>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5"/>
      <c r="BN69" s="45"/>
      <c r="BO69" s="45"/>
      <c r="BP69" s="45"/>
      <c r="BQ69" s="45"/>
      <c r="BR69" s="45"/>
      <c r="BS69" s="45"/>
      <c r="BT69" s="45"/>
      <c r="BU69" s="45"/>
      <c r="BV69" s="45"/>
      <c r="BW69" s="45"/>
      <c r="BX69" s="45"/>
      <c r="BY69" s="45"/>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5"/>
      <c r="BN70" s="45"/>
      <c r="BO70" s="45"/>
      <c r="BP70" s="45"/>
      <c r="BQ70" s="45"/>
      <c r="BR70" s="45"/>
      <c r="BS70" s="45"/>
      <c r="BT70" s="45"/>
      <c r="BU70" s="45"/>
      <c r="BV70" s="45"/>
      <c r="BW70" s="45"/>
      <c r="BX70" s="45"/>
      <c r="BY70" s="45"/>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5"/>
      <c r="BN71" s="45"/>
      <c r="BO71" s="45"/>
      <c r="BP71" s="45"/>
      <c r="BQ71" s="45"/>
      <c r="BR71" s="45"/>
      <c r="BS71" s="45"/>
      <c r="BT71" s="45"/>
      <c r="BU71" s="45"/>
      <c r="BV71" s="45"/>
      <c r="BW71" s="45"/>
      <c r="BX71" s="45"/>
      <c r="BY71" s="45"/>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5"/>
      <c r="BN72" s="45"/>
      <c r="BO72" s="45"/>
      <c r="BP72" s="45"/>
      <c r="BQ72" s="45"/>
      <c r="BR72" s="45"/>
      <c r="BS72" s="45"/>
      <c r="BT72" s="45"/>
      <c r="BU72" s="45"/>
      <c r="BV72" s="45"/>
      <c r="BW72" s="45"/>
      <c r="BX72" s="45"/>
      <c r="BY72" s="45"/>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5"/>
      <c r="BN73" s="45"/>
      <c r="BO73" s="45"/>
      <c r="BP73" s="45"/>
      <c r="BQ73" s="45"/>
      <c r="BR73" s="45"/>
      <c r="BS73" s="45"/>
      <c r="BT73" s="45"/>
      <c r="BU73" s="45"/>
      <c r="BV73" s="45"/>
      <c r="BW73" s="45"/>
      <c r="BX73" s="45"/>
      <c r="BY73" s="45"/>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5"/>
      <c r="BN74" s="45"/>
      <c r="BO74" s="45"/>
      <c r="BP74" s="45"/>
      <c r="BQ74" s="45"/>
      <c r="BR74" s="45"/>
      <c r="BS74" s="45"/>
      <c r="BT74" s="45"/>
      <c r="BU74" s="45"/>
      <c r="BV74" s="45"/>
      <c r="BW74" s="45"/>
      <c r="BX74" s="45"/>
      <c r="BY74" s="45"/>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5"/>
      <c r="BN75" s="45"/>
      <c r="BO75" s="45"/>
      <c r="BP75" s="45"/>
      <c r="BQ75" s="45"/>
      <c r="BR75" s="45"/>
      <c r="BS75" s="45"/>
      <c r="BT75" s="45"/>
      <c r="BU75" s="45"/>
      <c r="BV75" s="45"/>
      <c r="BW75" s="45"/>
      <c r="BX75" s="45"/>
      <c r="BY75" s="45"/>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5"/>
      <c r="BN76" s="45"/>
      <c r="BO76" s="45"/>
      <c r="BP76" s="45"/>
      <c r="BQ76" s="45"/>
      <c r="BR76" s="45"/>
      <c r="BS76" s="45"/>
      <c r="BT76" s="45"/>
      <c r="BU76" s="45"/>
      <c r="BV76" s="45"/>
      <c r="BW76" s="45"/>
      <c r="BX76" s="45"/>
      <c r="BY76" s="45"/>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5"/>
      <c r="BN77" s="45"/>
      <c r="BO77" s="45"/>
      <c r="BP77" s="45"/>
      <c r="BQ77" s="45"/>
      <c r="BR77" s="45"/>
      <c r="BS77" s="45"/>
      <c r="BT77" s="45"/>
      <c r="BU77" s="45"/>
      <c r="BV77" s="45"/>
      <c r="BW77" s="45"/>
      <c r="BX77" s="45"/>
      <c r="BY77" s="45"/>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5"/>
      <c r="BN78" s="45"/>
      <c r="BO78" s="45"/>
      <c r="BP78" s="45"/>
      <c r="BQ78" s="45"/>
      <c r="BR78" s="45"/>
      <c r="BS78" s="45"/>
      <c r="BT78" s="45"/>
      <c r="BU78" s="45"/>
      <c r="BV78" s="45"/>
      <c r="BW78" s="45"/>
      <c r="BX78" s="45"/>
      <c r="BY78" s="45"/>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5"/>
      <c r="BN79" s="45"/>
      <c r="BO79" s="45"/>
      <c r="BP79" s="45"/>
      <c r="BQ79" s="45"/>
      <c r="BR79" s="45"/>
      <c r="BS79" s="45"/>
      <c r="BT79" s="45"/>
      <c r="BU79" s="45"/>
      <c r="BV79" s="45"/>
      <c r="BW79" s="45"/>
      <c r="BX79" s="45"/>
      <c r="BY79" s="45"/>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5"/>
      <c r="BN80" s="45"/>
      <c r="BO80" s="45"/>
      <c r="BP80" s="45"/>
      <c r="BQ80" s="45"/>
      <c r="BR80" s="45"/>
      <c r="BS80" s="45"/>
      <c r="BT80" s="45"/>
      <c r="BU80" s="45"/>
      <c r="BV80" s="45"/>
      <c r="BW80" s="45"/>
      <c r="BX80" s="45"/>
      <c r="BY80" s="45"/>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5"/>
      <c r="BN81" s="45"/>
      <c r="BO81" s="45"/>
      <c r="BP81" s="45"/>
      <c r="BQ81" s="45"/>
      <c r="BR81" s="45"/>
      <c r="BS81" s="45"/>
      <c r="BT81" s="45"/>
      <c r="BU81" s="45"/>
      <c r="BV81" s="45"/>
      <c r="BW81" s="45"/>
      <c r="BX81" s="45"/>
      <c r="BY81" s="45"/>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nWAnGZ89uD63tQtYKnm6GZ9Zx24vR1HCmy23MGdxXGVluGRVHxufIjGWw12rPtTDoPWU3e/pE07haFeWUzrkOA==" saltValue="V5Z0JdYxLFVseQ1HtTDU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C83:BJ8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464911</v>
      </c>
      <c r="D6" s="19">
        <f t="shared" si="3"/>
        <v>47</v>
      </c>
      <c r="E6" s="19">
        <f t="shared" si="3"/>
        <v>17</v>
      </c>
      <c r="F6" s="19">
        <f t="shared" si="3"/>
        <v>5</v>
      </c>
      <c r="G6" s="19">
        <f t="shared" si="3"/>
        <v>0</v>
      </c>
      <c r="H6" s="19" t="str">
        <f t="shared" si="3"/>
        <v>鹿児島県　南大隅町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8.1300000000000008</v>
      </c>
      <c r="Q6" s="20">
        <f t="shared" si="3"/>
        <v>100</v>
      </c>
      <c r="R6" s="20">
        <f t="shared" si="3"/>
        <v>3410</v>
      </c>
      <c r="S6" s="20">
        <f t="shared" si="3"/>
        <v>6604</v>
      </c>
      <c r="T6" s="20">
        <f t="shared" si="3"/>
        <v>213.59</v>
      </c>
      <c r="U6" s="20">
        <f t="shared" si="3"/>
        <v>30.92</v>
      </c>
      <c r="V6" s="20">
        <f t="shared" si="3"/>
        <v>529</v>
      </c>
      <c r="W6" s="20">
        <f t="shared" si="3"/>
        <v>2.48</v>
      </c>
      <c r="X6" s="20">
        <f t="shared" si="3"/>
        <v>213.31</v>
      </c>
      <c r="Y6" s="21">
        <f>IF(Y7="",NA(),Y7)</f>
        <v>98.41</v>
      </c>
      <c r="Z6" s="21">
        <f t="shared" ref="Z6:AH6" si="4">IF(Z7="",NA(),Z7)</f>
        <v>98.52</v>
      </c>
      <c r="AA6" s="21">
        <f t="shared" si="4"/>
        <v>98.71</v>
      </c>
      <c r="AB6" s="21">
        <f t="shared" si="4"/>
        <v>97.63</v>
      </c>
      <c r="AC6" s="21">
        <f t="shared" si="4"/>
        <v>98.9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1935</v>
      </c>
      <c r="BG6" s="21">
        <f t="shared" ref="BG6:BO6" si="7">IF(BG7="",NA(),BG7)</f>
        <v>1733.55</v>
      </c>
      <c r="BH6" s="21">
        <f t="shared" si="7"/>
        <v>1472.82</v>
      </c>
      <c r="BI6" s="21">
        <f t="shared" si="7"/>
        <v>1225.3900000000001</v>
      </c>
      <c r="BJ6" s="21">
        <f t="shared" si="7"/>
        <v>976.53</v>
      </c>
      <c r="BK6" s="21">
        <f t="shared" si="7"/>
        <v>855.8</v>
      </c>
      <c r="BL6" s="21">
        <f t="shared" si="7"/>
        <v>789.46</v>
      </c>
      <c r="BM6" s="21">
        <f t="shared" si="7"/>
        <v>826.83</v>
      </c>
      <c r="BN6" s="21">
        <f t="shared" si="7"/>
        <v>867.83</v>
      </c>
      <c r="BO6" s="21">
        <f t="shared" si="7"/>
        <v>791.76</v>
      </c>
      <c r="BP6" s="20" t="str">
        <f>IF(BP7="","",IF(BP7="-","【-】","【"&amp;SUBSTITUTE(TEXT(BP7,"#,##0.00"),"-","△")&amp;"】"))</f>
        <v>【786.37】</v>
      </c>
      <c r="BQ6" s="21">
        <f>IF(BQ7="",NA(),BQ7)</f>
        <v>84.03</v>
      </c>
      <c r="BR6" s="21">
        <f t="shared" ref="BR6:BZ6" si="8">IF(BR7="",NA(),BR7)</f>
        <v>59.97</v>
      </c>
      <c r="BS6" s="21">
        <f t="shared" si="8"/>
        <v>73.11</v>
      </c>
      <c r="BT6" s="21">
        <f t="shared" si="8"/>
        <v>80.319999999999993</v>
      </c>
      <c r="BU6" s="21">
        <f t="shared" si="8"/>
        <v>71.92</v>
      </c>
      <c r="BV6" s="21">
        <f t="shared" si="8"/>
        <v>59.8</v>
      </c>
      <c r="BW6" s="21">
        <f t="shared" si="8"/>
        <v>57.77</v>
      </c>
      <c r="BX6" s="21">
        <f t="shared" si="8"/>
        <v>57.31</v>
      </c>
      <c r="BY6" s="21">
        <f t="shared" si="8"/>
        <v>57.08</v>
      </c>
      <c r="BZ6" s="21">
        <f t="shared" si="8"/>
        <v>56.26</v>
      </c>
      <c r="CA6" s="20" t="str">
        <f>IF(CA7="","",IF(CA7="-","【-】","【"&amp;SUBSTITUTE(TEXT(CA7,"#,##0.00"),"-","△")&amp;"】"))</f>
        <v>【60.65】</v>
      </c>
      <c r="CB6" s="21">
        <f>IF(CB7="",NA(),CB7)</f>
        <v>195.79</v>
      </c>
      <c r="CC6" s="21">
        <f t="shared" ref="CC6:CK6" si="9">IF(CC7="",NA(),CC7)</f>
        <v>286.7</v>
      </c>
      <c r="CD6" s="21">
        <f t="shared" si="9"/>
        <v>237</v>
      </c>
      <c r="CE6" s="21">
        <f t="shared" si="9"/>
        <v>184.07</v>
      </c>
      <c r="CF6" s="21">
        <f t="shared" si="9"/>
        <v>211.63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30.22</v>
      </c>
      <c r="CN6" s="21">
        <f t="shared" ref="CN6:CV6" si="10">IF(CN7="",NA(),CN7)</f>
        <v>28.18</v>
      </c>
      <c r="CO6" s="21">
        <f t="shared" si="10"/>
        <v>27.33</v>
      </c>
      <c r="CP6" s="21">
        <f t="shared" si="10"/>
        <v>31.75</v>
      </c>
      <c r="CQ6" s="21">
        <f t="shared" si="10"/>
        <v>30.22</v>
      </c>
      <c r="CR6" s="21">
        <f t="shared" si="10"/>
        <v>51.75</v>
      </c>
      <c r="CS6" s="21">
        <f t="shared" si="10"/>
        <v>50.68</v>
      </c>
      <c r="CT6" s="21">
        <f t="shared" si="10"/>
        <v>50.14</v>
      </c>
      <c r="CU6" s="21">
        <f t="shared" si="10"/>
        <v>54.83</v>
      </c>
      <c r="CV6" s="21">
        <f t="shared" si="10"/>
        <v>66.53</v>
      </c>
      <c r="CW6" s="20" t="str">
        <f>IF(CW7="","",IF(CW7="-","【-】","【"&amp;SUBSTITUTE(TEXT(CW7,"#,##0.00"),"-","△")&amp;"】"))</f>
        <v>【61.14】</v>
      </c>
      <c r="CX6" s="21">
        <f>IF(CX7="",NA(),CX7)</f>
        <v>78.739999999999995</v>
      </c>
      <c r="CY6" s="21">
        <f t="shared" ref="CY6:DG6" si="11">IF(CY7="",NA(),CY7)</f>
        <v>72.900000000000006</v>
      </c>
      <c r="CZ6" s="21">
        <f t="shared" si="11"/>
        <v>81.69</v>
      </c>
      <c r="DA6" s="21">
        <f t="shared" si="11"/>
        <v>83.43</v>
      </c>
      <c r="DB6" s="21">
        <f t="shared" si="11"/>
        <v>83.74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464911</v>
      </c>
      <c r="D7" s="23">
        <v>47</v>
      </c>
      <c r="E7" s="23">
        <v>17</v>
      </c>
      <c r="F7" s="23">
        <v>5</v>
      </c>
      <c r="G7" s="23">
        <v>0</v>
      </c>
      <c r="H7" s="23" t="s">
        <v>98</v>
      </c>
      <c r="I7" s="23" t="s">
        <v>99</v>
      </c>
      <c r="J7" s="23" t="s">
        <v>100</v>
      </c>
      <c r="K7" s="23" t="s">
        <v>101</v>
      </c>
      <c r="L7" s="23" t="s">
        <v>102</v>
      </c>
      <c r="M7" s="23" t="s">
        <v>103</v>
      </c>
      <c r="N7" s="24" t="s">
        <v>104</v>
      </c>
      <c r="O7" s="24" t="s">
        <v>105</v>
      </c>
      <c r="P7" s="24">
        <v>8.1300000000000008</v>
      </c>
      <c r="Q7" s="24">
        <v>100</v>
      </c>
      <c r="R7" s="24">
        <v>3410</v>
      </c>
      <c r="S7" s="24">
        <v>6604</v>
      </c>
      <c r="T7" s="24">
        <v>213.59</v>
      </c>
      <c r="U7" s="24">
        <v>30.92</v>
      </c>
      <c r="V7" s="24">
        <v>529</v>
      </c>
      <c r="W7" s="24">
        <v>2.48</v>
      </c>
      <c r="X7" s="24">
        <v>213.31</v>
      </c>
      <c r="Y7" s="24">
        <v>98.41</v>
      </c>
      <c r="Z7" s="24">
        <v>98.52</v>
      </c>
      <c r="AA7" s="24">
        <v>98.71</v>
      </c>
      <c r="AB7" s="24">
        <v>97.63</v>
      </c>
      <c r="AC7" s="24">
        <v>98.9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1935</v>
      </c>
      <c r="BG7" s="24">
        <v>1733.55</v>
      </c>
      <c r="BH7" s="24">
        <v>1472.82</v>
      </c>
      <c r="BI7" s="24">
        <v>1225.3900000000001</v>
      </c>
      <c r="BJ7" s="24">
        <v>976.53</v>
      </c>
      <c r="BK7" s="24">
        <v>855.8</v>
      </c>
      <c r="BL7" s="24">
        <v>789.46</v>
      </c>
      <c r="BM7" s="24">
        <v>826.83</v>
      </c>
      <c r="BN7" s="24">
        <v>867.83</v>
      </c>
      <c r="BO7" s="24">
        <v>791.76</v>
      </c>
      <c r="BP7" s="24">
        <v>786.37</v>
      </c>
      <c r="BQ7" s="24">
        <v>84.03</v>
      </c>
      <c r="BR7" s="24">
        <v>59.97</v>
      </c>
      <c r="BS7" s="24">
        <v>73.11</v>
      </c>
      <c r="BT7" s="24">
        <v>80.319999999999993</v>
      </c>
      <c r="BU7" s="24">
        <v>71.92</v>
      </c>
      <c r="BV7" s="24">
        <v>59.8</v>
      </c>
      <c r="BW7" s="24">
        <v>57.77</v>
      </c>
      <c r="BX7" s="24">
        <v>57.31</v>
      </c>
      <c r="BY7" s="24">
        <v>57.08</v>
      </c>
      <c r="BZ7" s="24">
        <v>56.26</v>
      </c>
      <c r="CA7" s="24">
        <v>60.65</v>
      </c>
      <c r="CB7" s="24">
        <v>195.79</v>
      </c>
      <c r="CC7" s="24">
        <v>286.7</v>
      </c>
      <c r="CD7" s="24">
        <v>237</v>
      </c>
      <c r="CE7" s="24">
        <v>184.07</v>
      </c>
      <c r="CF7" s="24">
        <v>211.63</v>
      </c>
      <c r="CG7" s="24">
        <v>263.76</v>
      </c>
      <c r="CH7" s="24">
        <v>274.35000000000002</v>
      </c>
      <c r="CI7" s="24">
        <v>273.52</v>
      </c>
      <c r="CJ7" s="24">
        <v>274.99</v>
      </c>
      <c r="CK7" s="24">
        <v>282.08999999999997</v>
      </c>
      <c r="CL7" s="24">
        <v>256.97000000000003</v>
      </c>
      <c r="CM7" s="24">
        <v>30.22</v>
      </c>
      <c r="CN7" s="24">
        <v>28.18</v>
      </c>
      <c r="CO7" s="24">
        <v>27.33</v>
      </c>
      <c r="CP7" s="24">
        <v>31.75</v>
      </c>
      <c r="CQ7" s="24">
        <v>30.22</v>
      </c>
      <c r="CR7" s="24">
        <v>51.75</v>
      </c>
      <c r="CS7" s="24">
        <v>50.68</v>
      </c>
      <c r="CT7" s="24">
        <v>50.14</v>
      </c>
      <c r="CU7" s="24">
        <v>54.83</v>
      </c>
      <c r="CV7" s="24">
        <v>66.53</v>
      </c>
      <c r="CW7" s="24">
        <v>61.14</v>
      </c>
      <c r="CX7" s="24">
        <v>78.739999999999995</v>
      </c>
      <c r="CY7" s="24">
        <v>72.900000000000006</v>
      </c>
      <c r="CZ7" s="24">
        <v>81.69</v>
      </c>
      <c r="DA7" s="24">
        <v>83.43</v>
      </c>
      <c r="DB7" s="24">
        <v>83.74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2023-01-13T00:04:53Z</dcterms:created>
  <dcterms:modified xsi:type="dcterms:W3CDTF">2023-02-13T05:16:40Z</dcterms:modified>
  <cp:category/>
</cp:coreProperties>
</file>