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X:\BK 共有ファイル\課別バックUP\総務課\田中\保存データ\民生課業務\簡易水道事業関係\経営比較分析表\令和3年度決算分\"/>
    </mc:Choice>
  </mc:AlternateContent>
  <xr:revisionPtr revIDLastSave="0" documentId="13_ncr:1_{195AA6D0-A7CC-4B4F-9588-5E7D75F1D6C8}" xr6:coauthVersionLast="47" xr6:coauthVersionMax="47" xr10:uidLastSave="{00000000-0000-0000-0000-000000000000}"/>
  <workbookProtection workbookAlgorithmName="SHA-512" workbookHashValue="7dyZspizaFEZ2ykNwGCKrYYelIKRYvGrXsJXYxJM1FJdWikwIFO17mPXiZ/jEtveIi6IdQeVcjXg9H1qBblVvg==" workbookSaltValue="pDxzaliI61GIXq5kgZFRo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R6" i="5"/>
  <c r="AD10" i="4" s="1"/>
  <c r="Q6" i="5"/>
  <c r="P6" i="5"/>
  <c r="P10" i="4" s="1"/>
  <c r="O6" i="5"/>
  <c r="I10" i="4" s="1"/>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W10" i="4"/>
  <c r="BB8" i="4"/>
  <c r="AL8" i="4"/>
  <c r="AD8" i="4"/>
  <c r="W8" i="4"/>
  <c r="P8" i="4"/>
  <c r="B8" i="4"/>
</calcChain>
</file>

<file path=xl/sharedStrings.xml><?xml version="1.0" encoding="utf-8"?>
<sst xmlns="http://schemas.openxmlformats.org/spreadsheetml/2006/main" count="252" uniqueCount="120">
  <si>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</si>
  <si>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</si>
  <si>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</si>
  <si>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</si>
  <si>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</si>
  <si>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</si>
  <si>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</si>
  <si>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</si>
  <si>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</si>
  <si>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</si>
  <si>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</si>
  <si>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</si>
  <si>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</si>
  <si>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</si>
  <si>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</si>
  <si>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</si>
  <si>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</si>
  <si>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</si>
  <si>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</si>
  <si>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</si>
  <si>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</si>
  <si>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</si>
  <si>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</si>
  <si>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</si>
  <si>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</si>
  <si>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</si>
  <si>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</si>
  <si>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</si>
  <si>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</si>
  <si>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</si>
  <si>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</si>
  <si>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</si>
  <si>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</si>
  <si>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</si>
  <si>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</si>
  <si>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</si>
  <si>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</si>
  <si>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</si>
  <si>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</si>
  <si>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</si>
  <si>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</si>
  <si>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</si>
  <si>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</si>
  <si>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</si>
  <si>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</si>
  <si>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</si>
  <si>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</si>
  <si>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</si>
  <si>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</si>
  <si>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</si>
  <si>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</si>
  <si>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</si>
  <si>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</si>
  <si>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</si>
  <si>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</si>
  <si>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</si>
  <si>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</si>
  <si>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</si>
  <si>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</si>
  <si>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</si>
  <si>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</si>
  <si>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</si>
  <si>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</si>
  <si>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</si>
  <si>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</si>
  <si>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</si>
  <si>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</si>
  <si>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</si>
  <si>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</si>
  <si>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</si>
  <si>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</si>
  <si>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</si>
  <si>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</si>
  <si>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</si>
  <si>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</si>
  <si>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</si>
  <si>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</si>
  <si>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</si>
  <si>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</si>
  <si>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</si>
  <si>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</si>
  <si>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</si>
  <si>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</si>
  <si>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</si>
  <si>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</si>
  <si>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</si>
  <si>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</si>
  <si>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</si>
  <si>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</si>
  <si>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</si>
  <si>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</si>
  <si>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</si>
  <si>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</si>
  <si>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</si>
  <si>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</si>
  <si>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</si>
  <si>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</si>
  <si>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</si>
  <si>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三島村</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</si>
  <si>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</si>
  <si>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</si>
  <si>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</si>
  <si>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</si>
  <si>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</si>
  <si>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</si>
  <si>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</si>
  <si>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</si>
  <si>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</si>
  <si>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</si>
  <si>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</si>
  <si>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</si>
  <si>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</si>
  <si>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</si>
  <si>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</si>
  <si>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</si>
  <si>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</si>
  <si>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</si>
  <si>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①本村は市町村設置型で合併処理浄化槽を整備しているため、財産貸付収入と一般会計からの繰入金により経常収支比率は100%を維持している。　　　　　　　④平成17年度、18年度の過疎対策事業債（37,200千円）の償還終了により企業債残高が大幅に縮小した。今後発生する大規模改修については、経営の圧迫に配慮し計画的な実施を検討する必要がある。　　　⑤,⑥島内に処理施設がなく、事業者もいないため島外搬出と維持管理に多額の経費を要する。加えて受益者が少ないため類似団体と比較すると経費回収率は低率で推移している。　　　　　　　　　　　　　　　⑦施設利用者に高齢者が多いため、島外の施設入所や病気療養等により一時休止施設がある。　　　　　　　⑧市町村設置型により合併処理浄化槽を整備しているため水洗化率は100%である。</t>
    <rPh sb="1" eb="3">
      <t>ホンソン</t>
    </rPh>
    <rPh sb="4" eb="7">
      <t>シチョウソン</t>
    </rPh>
    <rPh sb="7" eb="9">
      <t>セッチ</t>
    </rPh>
    <rPh sb="9" eb="10">
      <t>カタ</t>
    </rPh>
    <rPh sb="11" eb="13">
      <t>ガッペイ</t>
    </rPh>
    <rPh sb="13" eb="15">
      <t>ショリ</t>
    </rPh>
    <rPh sb="15" eb="18">
      <t>ジョウカソウ</t>
    </rPh>
    <rPh sb="19" eb="21">
      <t>セイビ</t>
    </rPh>
    <rPh sb="28" eb="30">
      <t>ザイサン</t>
    </rPh>
    <rPh sb="30" eb="31">
      <t>カ</t>
    </rPh>
    <rPh sb="31" eb="32">
      <t>ツ</t>
    </rPh>
    <rPh sb="32" eb="34">
      <t>シュウニュウ</t>
    </rPh>
    <rPh sb="35" eb="37">
      <t>イッパン</t>
    </rPh>
    <rPh sb="37" eb="39">
      <t>カイケイ</t>
    </rPh>
    <rPh sb="42" eb="45">
      <t>クリイレキン</t>
    </rPh>
    <rPh sb="48" eb="50">
      <t>ケイジョウ</t>
    </rPh>
    <rPh sb="50" eb="52">
      <t>シュウシ</t>
    </rPh>
    <rPh sb="52" eb="54">
      <t>ヒリツ</t>
    </rPh>
    <rPh sb="60" eb="62">
      <t>イジ</t>
    </rPh>
    <rPh sb="75" eb="77">
      <t>ヘイセイ</t>
    </rPh>
    <rPh sb="79" eb="81">
      <t>ネンド</t>
    </rPh>
    <rPh sb="84" eb="86">
      <t>ネンド</t>
    </rPh>
    <rPh sb="87" eb="89">
      <t>カソ</t>
    </rPh>
    <rPh sb="89" eb="91">
      <t>タイサク</t>
    </rPh>
    <rPh sb="91" eb="94">
      <t>ジギョウサイ</t>
    </rPh>
    <rPh sb="101" eb="103">
      <t>センエン</t>
    </rPh>
    <rPh sb="105" eb="107">
      <t>ショウカン</t>
    </rPh>
    <rPh sb="107" eb="109">
      <t>シュウリョウ</t>
    </rPh>
    <rPh sb="112" eb="115">
      <t>キギョウサイ</t>
    </rPh>
    <rPh sb="115" eb="117">
      <t>ザンダカ</t>
    </rPh>
    <rPh sb="118" eb="120">
      <t>オオハバ</t>
    </rPh>
    <rPh sb="121" eb="123">
      <t>シュクショウ</t>
    </rPh>
    <rPh sb="126" eb="128">
      <t>コンゴ</t>
    </rPh>
    <rPh sb="128" eb="130">
      <t>ハッセイ</t>
    </rPh>
    <rPh sb="132" eb="135">
      <t>ダイキボ</t>
    </rPh>
    <rPh sb="135" eb="137">
      <t>カイシュウ</t>
    </rPh>
    <rPh sb="143" eb="145">
      <t>ケイエイ</t>
    </rPh>
    <rPh sb="146" eb="148">
      <t>アッパク</t>
    </rPh>
    <rPh sb="149" eb="151">
      <t>ハイリョ</t>
    </rPh>
    <rPh sb="152" eb="155">
      <t>ケイカクテキ</t>
    </rPh>
    <rPh sb="156" eb="158">
      <t>ジッシ</t>
    </rPh>
    <rPh sb="159" eb="161">
      <t>ケントウ</t>
    </rPh>
    <rPh sb="163" eb="165">
      <t>ヒツヨウ</t>
    </rPh>
    <rPh sb="175" eb="177">
      <t>トウナイ</t>
    </rPh>
    <rPh sb="178" eb="180">
      <t>ショリ</t>
    </rPh>
    <rPh sb="180" eb="182">
      <t>シセツ</t>
    </rPh>
    <rPh sb="186" eb="189">
      <t>ジギョウシャ</t>
    </rPh>
    <rPh sb="195" eb="197">
      <t>トウガイ</t>
    </rPh>
    <rPh sb="197" eb="199">
      <t>ハンシュツ</t>
    </rPh>
    <rPh sb="200" eb="202">
      <t>イジ</t>
    </rPh>
    <rPh sb="202" eb="204">
      <t>カンリ</t>
    </rPh>
    <rPh sb="205" eb="207">
      <t>タガク</t>
    </rPh>
    <rPh sb="208" eb="210">
      <t>ケイヒ</t>
    </rPh>
    <rPh sb="211" eb="212">
      <t>ヨウ</t>
    </rPh>
    <rPh sb="215" eb="216">
      <t>クワ</t>
    </rPh>
    <rPh sb="218" eb="221">
      <t>ジュエキシャ</t>
    </rPh>
    <rPh sb="222" eb="223">
      <t>スク</t>
    </rPh>
    <rPh sb="227" eb="229">
      <t>ルイジ</t>
    </rPh>
    <rPh sb="229" eb="231">
      <t>ダンタイ</t>
    </rPh>
    <rPh sb="232" eb="234">
      <t>ヒカク</t>
    </rPh>
    <rPh sb="237" eb="239">
      <t>ケイヒ</t>
    </rPh>
    <rPh sb="239" eb="242">
      <t>カイシュウリツ</t>
    </rPh>
    <rPh sb="243" eb="245">
      <t>テイリツ</t>
    </rPh>
    <rPh sb="246" eb="248">
      <t>スイイ</t>
    </rPh>
    <rPh sb="269" eb="271">
      <t>シセツ</t>
    </rPh>
    <rPh sb="271" eb="274">
      <t>リヨウシャ</t>
    </rPh>
    <rPh sb="275" eb="278">
      <t>コウレイシャ</t>
    </rPh>
    <rPh sb="279" eb="280">
      <t>オオ</t>
    </rPh>
    <rPh sb="284" eb="286">
      <t>トウガイ</t>
    </rPh>
    <rPh sb="287" eb="289">
      <t>シセツ</t>
    </rPh>
    <rPh sb="289" eb="291">
      <t>ニュウショ</t>
    </rPh>
    <rPh sb="292" eb="294">
      <t>ビョウキ</t>
    </rPh>
    <rPh sb="294" eb="296">
      <t>リョウヨウ</t>
    </rPh>
    <rPh sb="296" eb="297">
      <t>トウ</t>
    </rPh>
    <rPh sb="300" eb="302">
      <t>イチジ</t>
    </rPh>
    <rPh sb="302" eb="304">
      <t>キュウシ</t>
    </rPh>
    <rPh sb="304" eb="306">
      <t>シセツ</t>
    </rPh>
    <rPh sb="318" eb="321">
      <t>シチョウソン</t>
    </rPh>
    <rPh sb="321" eb="323">
      <t>セッチ</t>
    </rPh>
    <rPh sb="323" eb="324">
      <t>カタ</t>
    </rPh>
    <rPh sb="327" eb="329">
      <t>ガッペイ</t>
    </rPh>
    <rPh sb="329" eb="331">
      <t>ショリ</t>
    </rPh>
    <rPh sb="331" eb="334">
      <t>ジョウカソウ</t>
    </rPh>
    <rPh sb="335" eb="337">
      <t>セイビ</t>
    </rPh>
    <rPh sb="343" eb="346">
      <t>スイセンカ</t>
    </rPh>
    <rPh sb="346" eb="347">
      <t>リツ</t>
    </rPh>
    <phoneticPr fontId="4"/>
  </si>
  <si>
    <t>平成18年4月の供用開始から17年が経過し、経年劣化による老朽化が顕著である。改修を要する浄化槽についてはその都度適切に改修を行っている。</t>
    <rPh sb="0" eb="2">
      <t>ヘイセイ</t>
    </rPh>
    <rPh sb="4" eb="5">
      <t>ネン</t>
    </rPh>
    <rPh sb="6" eb="7">
      <t>ガツ</t>
    </rPh>
    <rPh sb="8" eb="10">
      <t>キョウヨウ</t>
    </rPh>
    <rPh sb="10" eb="12">
      <t>カイシ</t>
    </rPh>
    <rPh sb="16" eb="17">
      <t>ネン</t>
    </rPh>
    <rPh sb="18" eb="20">
      <t>ケイカ</t>
    </rPh>
    <rPh sb="22" eb="24">
      <t>ケイネン</t>
    </rPh>
    <rPh sb="24" eb="26">
      <t>レッカ</t>
    </rPh>
    <rPh sb="29" eb="32">
      <t>ロウキュウカ</t>
    </rPh>
    <rPh sb="33" eb="35">
      <t>ケンチョ</t>
    </rPh>
    <rPh sb="39" eb="41">
      <t>カイシュウ</t>
    </rPh>
    <rPh sb="42" eb="43">
      <t>ヨウ</t>
    </rPh>
    <rPh sb="45" eb="48">
      <t>ジョウカソウ</t>
    </rPh>
    <rPh sb="55" eb="57">
      <t>ツド</t>
    </rPh>
    <rPh sb="57" eb="59">
      <t>テキセツ</t>
    </rPh>
    <rPh sb="60" eb="62">
      <t>カイシュウ</t>
    </rPh>
    <rPh sb="63" eb="64">
      <t>オコナ</t>
    </rPh>
    <phoneticPr fontId="4"/>
  </si>
  <si>
    <t>島内に事業者が存在せず処理場がないため維持管理と島外搬出に係る経費が村の財政を圧迫しているが、今後も適切な生活排水処理に努める。</t>
    <rPh sb="0" eb="2">
      <t>トウナイ</t>
    </rPh>
    <rPh sb="3" eb="6">
      <t>ジギョウシャ</t>
    </rPh>
    <rPh sb="7" eb="9">
      <t>ソンザイ</t>
    </rPh>
    <rPh sb="11" eb="14">
      <t>ショリジョウ</t>
    </rPh>
    <rPh sb="19" eb="21">
      <t>イジ</t>
    </rPh>
    <rPh sb="21" eb="23">
      <t>カンリ</t>
    </rPh>
    <rPh sb="24" eb="26">
      <t>トウガイ</t>
    </rPh>
    <rPh sb="26" eb="28">
      <t>ハンシュツ</t>
    </rPh>
    <rPh sb="29" eb="30">
      <t>カカ</t>
    </rPh>
    <rPh sb="31" eb="33">
      <t>ケイヒ</t>
    </rPh>
    <rPh sb="34" eb="35">
      <t>ムラ</t>
    </rPh>
    <rPh sb="36" eb="38">
      <t>ザイセイ</t>
    </rPh>
    <rPh sb="39" eb="41">
      <t>アッパク</t>
    </rPh>
    <rPh sb="47" eb="49">
      <t>コンゴ</t>
    </rPh>
    <rPh sb="50" eb="52">
      <t>テキセツ</t>
    </rPh>
    <rPh sb="53" eb="55">
      <t>セイカツ</t>
    </rPh>
    <rPh sb="55" eb="57">
      <t>ハイスイ</t>
    </rPh>
    <rPh sb="57" eb="59">
      <t>ショリ</t>
    </rPh>
    <rPh sb="60" eb="6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</si>
</sst>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CB-4953-8BD2-C90BFBB5AB9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0CB-4953-8BD2-C90BFBB5AB9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A4-4ABA-A89F-1EF3424D2C9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69A4-4ABA-A89F-1EF3424D2C9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39C-4BE9-A866-B061F6F7328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139C-4BE9-A866-B061F6F7328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112.2</c:v>
                </c:pt>
                <c:pt idx="3">
                  <c:v>100</c:v>
                </c:pt>
                <c:pt idx="4">
                  <c:v>100</c:v>
                </c:pt>
              </c:numCache>
            </c:numRef>
          </c:val>
          <c:extLst>
            <c:ext xmlns:c16="http://schemas.microsoft.com/office/drawing/2014/chart" uri="{C3380CC4-5D6E-409C-BE32-E72D297353CC}">
              <c16:uniqueId val="{00000000-ADAC-4E8E-96CA-DCA4CE6F9DE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AC-4E8E-96CA-DCA4CE6F9DE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32-409B-8E62-9D8590B6BC2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32-409B-8E62-9D8590B6BC2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90-43BF-8A38-F68603E57CE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90-43BF-8A38-F68603E57CE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23-42B2-A374-CA2146D89E2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23-42B2-A374-CA2146D89E2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11-46AB-A252-C4FACE2F75E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11-46AB-A252-C4FACE2F75E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45.16</c:v>
                </c:pt>
                <c:pt idx="1">
                  <c:v>54.16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B83-49DC-937F-8A51C6A9CB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AB83-49DC-937F-8A51C6A9CB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31.11</c:v>
                </c:pt>
                <c:pt idx="1">
                  <c:v>33.68</c:v>
                </c:pt>
                <c:pt idx="2">
                  <c:v>30.55</c:v>
                </c:pt>
                <c:pt idx="3">
                  <c:v>33.19</c:v>
                </c:pt>
                <c:pt idx="4">
                  <c:v>32.68</c:v>
                </c:pt>
              </c:numCache>
            </c:numRef>
          </c:val>
          <c:extLst>
            <c:ext xmlns:c16="http://schemas.microsoft.com/office/drawing/2014/chart" uri="{C3380CC4-5D6E-409C-BE32-E72D297353CC}">
              <c16:uniqueId val="{00000000-1BC7-4C71-8737-CFE8BD06402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1BC7-4C71-8737-CFE8BD06402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333.51</c:v>
                </c:pt>
                <c:pt idx="1">
                  <c:v>305.62</c:v>
                </c:pt>
                <c:pt idx="2">
                  <c:v>324.23</c:v>
                </c:pt>
                <c:pt idx="3">
                  <c:v>305.83999999999997</c:v>
                </c:pt>
                <c:pt idx="4">
                  <c:v>309.10000000000002</c:v>
                </c:pt>
              </c:numCache>
            </c:numRef>
          </c:val>
          <c:extLst>
            <c:ext xmlns:c16="http://schemas.microsoft.com/office/drawing/2014/chart" uri="{C3380CC4-5D6E-409C-BE32-E72D297353CC}">
              <c16:uniqueId val="{00000000-A98D-47D0-A3A7-1659569E0C5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A98D-47D0-A3A7-1659569E0C5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鹿児島県　三島村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K3</v>
      </c>
      <c r="X8" s="66"/>
      <c r="Y8" s="66"/>
      <c r="Z8" s="66"/>
      <c r="AA8" s="66"/>
      <c r="AB8" s="66"/>
      <c r="AC8" s="66"/>
      <c r="AD8" s="67" t="str">
        <f>データ!$M$6</f>
        <v>非設置</v>
      </c>
      <c r="AE8" s="67"/>
      <c r="AF8" s="67"/>
      <c r="AG8" s="67"/>
      <c r="AH8" s="67"/>
      <c r="AI8" s="67"/>
      <c r="AJ8" s="67"/>
      <c r="AK8" s="3"/>
      <c r="AL8" s="55">
        <f>データ!S6</f>
        <v>388</v>
      </c>
      <c r="AM8" s="55"/>
      <c r="AN8" s="55"/>
      <c r="AO8" s="55"/>
      <c r="AP8" s="55"/>
      <c r="AQ8" s="55"/>
      <c r="AR8" s="55"/>
      <c r="AS8" s="55"/>
      <c r="AT8" s="54">
        <f>データ!T6</f>
        <v>31.39</v>
      </c>
      <c r="AU8" s="54"/>
      <c r="AV8" s="54"/>
      <c r="AW8" s="54"/>
      <c r="AX8" s="54"/>
      <c r="AY8" s="54"/>
      <c r="AZ8" s="54"/>
      <c r="BA8" s="54"/>
      <c r="BB8" s="54">
        <f>データ!U6</f>
        <v>12.36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100</v>
      </c>
      <c r="Q10" s="54"/>
      <c r="R10" s="54"/>
      <c r="S10" s="54"/>
      <c r="T10" s="54"/>
      <c r="U10" s="54"/>
      <c r="V10" s="54"/>
      <c r="W10" s="54">
        <f>データ!Q6</f>
        <v>100</v>
      </c>
      <c r="X10" s="54"/>
      <c r="Y10" s="54"/>
      <c r="Z10" s="54"/>
      <c r="AA10" s="54"/>
      <c r="AB10" s="54"/>
      <c r="AC10" s="54"/>
      <c r="AD10" s="55">
        <f>データ!R6</f>
        <v>3888</v>
      </c>
      <c r="AE10" s="55"/>
      <c r="AF10" s="55"/>
      <c r="AG10" s="55"/>
      <c r="AH10" s="55"/>
      <c r="AI10" s="55"/>
      <c r="AJ10" s="55"/>
      <c r="AK10" s="2"/>
      <c r="AL10" s="55">
        <f>データ!V6</f>
        <v>358</v>
      </c>
      <c r="AM10" s="55"/>
      <c r="AN10" s="55"/>
      <c r="AO10" s="55"/>
      <c r="AP10" s="55"/>
      <c r="AQ10" s="55"/>
      <c r="AR10" s="55"/>
      <c r="AS10" s="55"/>
      <c r="AT10" s="54">
        <f>データ!W6</f>
        <v>0.31</v>
      </c>
      <c r="AU10" s="54"/>
      <c r="AV10" s="54"/>
      <c r="AW10" s="54"/>
      <c r="AX10" s="54"/>
      <c r="AY10" s="54"/>
      <c r="AZ10" s="54"/>
      <c r="BA10" s="54"/>
      <c r="BB10" s="54">
        <f>データ!X6</f>
        <v>1154.8399999999999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65TP8GRDB3fyk89Kt/8cynLWe/L7v/eNNASZwlX+jDpgz7kCHzL2qwxLlrL7Ukwtk28ehED2/QBz77SkZSlBOQ==" saltValue="mEv2zNjr9J9lTk0wgRwJ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463035</v>
      </c>
      <c r="D6" s="19">
        <f t="shared" si="3"/>
        <v>47</v>
      </c>
      <c r="E6" s="19">
        <f t="shared" si="3"/>
        <v>18</v>
      </c>
      <c r="F6" s="19">
        <f t="shared" si="3"/>
        <v>0</v>
      </c>
      <c r="G6" s="19">
        <f t="shared" si="3"/>
        <v>0</v>
      </c>
      <c r="H6" s="19" t="str">
        <f t="shared" si="3"/>
        <v>鹿児島県　三島村</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100</v>
      </c>
      <c r="Q6" s="20">
        <f t="shared" si="3"/>
        <v>100</v>
      </c>
      <c r="R6" s="20">
        <f t="shared" si="3"/>
        <v>3888</v>
      </c>
      <c r="S6" s="20">
        <f t="shared" si="3"/>
        <v>388</v>
      </c>
      <c r="T6" s="20">
        <f t="shared" si="3"/>
        <v>31.39</v>
      </c>
      <c r="U6" s="20">
        <f t="shared" si="3"/>
        <v>12.36</v>
      </c>
      <c r="V6" s="20">
        <f t="shared" si="3"/>
        <v>358</v>
      </c>
      <c r="W6" s="20">
        <f t="shared" si="3"/>
        <v>0.31</v>
      </c>
      <c r="X6" s="20">
        <f t="shared" si="3"/>
        <v>1154.8399999999999</v>
      </c>
      <c r="Y6" s="21">
        <f>IF(Y7="",NA(),Y7)</f>
        <v>100</v>
      </c>
      <c r="Z6" s="21">
        <f t="shared" ref="Z6:AH6" si="4">IF(Z7="",NA(),Z7)</f>
        <v>100</v>
      </c>
      <c r="AA6" s="21">
        <f t="shared" si="4"/>
        <v>112.2</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45.16</v>
      </c>
      <c r="BG6" s="21">
        <f t="shared" ref="BG6:BO6" si="7">IF(BG7="",NA(),BG7)</f>
        <v>54.16</v>
      </c>
      <c r="BH6" s="20">
        <f t="shared" si="7"/>
        <v>0</v>
      </c>
      <c r="BI6" s="20">
        <f t="shared" si="7"/>
        <v>0</v>
      </c>
      <c r="BJ6" s="20">
        <f t="shared" si="7"/>
        <v>0</v>
      </c>
      <c r="BK6" s="21">
        <f t="shared" si="7"/>
        <v>407.42</v>
      </c>
      <c r="BL6" s="21">
        <f t="shared" si="7"/>
        <v>386.46</v>
      </c>
      <c r="BM6" s="21">
        <f t="shared" si="7"/>
        <v>421.25</v>
      </c>
      <c r="BN6" s="21">
        <f t="shared" si="7"/>
        <v>398.42</v>
      </c>
      <c r="BO6" s="21">
        <f t="shared" si="7"/>
        <v>393.35</v>
      </c>
      <c r="BP6" s="20" t="str">
        <f>IF(BP7="","",IF(BP7="-","【-】","【"&amp;SUBSTITUTE(TEXT(BP7,"#,##0.00"),"-","△")&amp;"】"))</f>
        <v>【310.14】</v>
      </c>
      <c r="BQ6" s="21">
        <f>IF(BQ7="",NA(),BQ7)</f>
        <v>31.11</v>
      </c>
      <c r="BR6" s="21">
        <f t="shared" ref="BR6:BZ6" si="8">IF(BR7="",NA(),BR7)</f>
        <v>33.68</v>
      </c>
      <c r="BS6" s="21">
        <f t="shared" si="8"/>
        <v>30.55</v>
      </c>
      <c r="BT6" s="21">
        <f t="shared" si="8"/>
        <v>33.19</v>
      </c>
      <c r="BU6" s="21">
        <f t="shared" si="8"/>
        <v>32.68</v>
      </c>
      <c r="BV6" s="21">
        <f t="shared" si="8"/>
        <v>57.08</v>
      </c>
      <c r="BW6" s="21">
        <f t="shared" si="8"/>
        <v>55.85</v>
      </c>
      <c r="BX6" s="21">
        <f t="shared" si="8"/>
        <v>53.23</v>
      </c>
      <c r="BY6" s="21">
        <f t="shared" si="8"/>
        <v>50.7</v>
      </c>
      <c r="BZ6" s="21">
        <f t="shared" si="8"/>
        <v>48.13</v>
      </c>
      <c r="CA6" s="20" t="str">
        <f>IF(CA7="","",IF(CA7="-","【-】","【"&amp;SUBSTITUTE(TEXT(CA7,"#,##0.00"),"-","△")&amp;"】"))</f>
        <v>【57.71】</v>
      </c>
      <c r="CB6" s="21">
        <f>IF(CB7="",NA(),CB7)</f>
        <v>333.51</v>
      </c>
      <c r="CC6" s="21">
        <f t="shared" ref="CC6:CK6" si="9">IF(CC7="",NA(),CC7)</f>
        <v>305.62</v>
      </c>
      <c r="CD6" s="21">
        <f t="shared" si="9"/>
        <v>324.23</v>
      </c>
      <c r="CE6" s="21">
        <f t="shared" si="9"/>
        <v>305.83999999999997</v>
      </c>
      <c r="CF6" s="21">
        <f t="shared" si="9"/>
        <v>309.10000000000002</v>
      </c>
      <c r="CG6" s="21">
        <f t="shared" si="9"/>
        <v>286.86</v>
      </c>
      <c r="CH6" s="21">
        <f t="shared" si="9"/>
        <v>287.91000000000003</v>
      </c>
      <c r="CI6" s="21">
        <f t="shared" si="9"/>
        <v>283.3</v>
      </c>
      <c r="CJ6" s="21">
        <f t="shared" si="9"/>
        <v>289.81</v>
      </c>
      <c r="CK6" s="21">
        <f t="shared" si="9"/>
        <v>301.54000000000002</v>
      </c>
      <c r="CL6" s="20" t="str">
        <f>IF(CL7="","",IF(CL7="-","【-】","【"&amp;SUBSTITUTE(TEXT(CL7,"#,##0.00"),"-","△")&amp;"】"))</f>
        <v>【286.17】</v>
      </c>
      <c r="CM6" s="21" t="str">
        <f>IF(CM7="",NA(),CM7)</f>
        <v>-</v>
      </c>
      <c r="CN6" s="21" t="str">
        <f t="shared" ref="CN6:CV6" si="10">IF(CN7="",NA(),CN7)</f>
        <v>-</v>
      </c>
      <c r="CO6" s="21" t="str">
        <f t="shared" si="10"/>
        <v>-</v>
      </c>
      <c r="CP6" s="21" t="str">
        <f t="shared" si="10"/>
        <v>-</v>
      </c>
      <c r="CQ6" s="21" t="str">
        <f t="shared" si="10"/>
        <v>-</v>
      </c>
      <c r="CR6" s="21">
        <f t="shared" si="10"/>
        <v>57.22</v>
      </c>
      <c r="CS6" s="21">
        <f t="shared" si="10"/>
        <v>54.93</v>
      </c>
      <c r="CT6" s="21">
        <f t="shared" si="10"/>
        <v>55.96</v>
      </c>
      <c r="CU6" s="21">
        <f t="shared" si="10"/>
        <v>56.45</v>
      </c>
      <c r="CV6" s="21">
        <f t="shared" si="10"/>
        <v>58.26</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463035</v>
      </c>
      <c r="D7" s="23">
        <v>47</v>
      </c>
      <c r="E7" s="23">
        <v>18</v>
      </c>
      <c r="F7" s="23">
        <v>0</v>
      </c>
      <c r="G7" s="23">
        <v>0</v>
      </c>
      <c r="H7" s="23" t="s">
        <v>98</v>
      </c>
      <c r="I7" s="23" t="s">
        <v>99</v>
      </c>
      <c r="J7" s="23" t="s">
        <v>100</v>
      </c>
      <c r="K7" s="23" t="s">
        <v>101</v>
      </c>
      <c r="L7" s="23" t="s">
        <v>102</v>
      </c>
      <c r="M7" s="23" t="s">
        <v>103</v>
      </c>
      <c r="N7" s="24" t="s">
        <v>104</v>
      </c>
      <c r="O7" s="24" t="s">
        <v>105</v>
      </c>
      <c r="P7" s="24">
        <v>100</v>
      </c>
      <c r="Q7" s="24">
        <v>100</v>
      </c>
      <c r="R7" s="24">
        <v>3888</v>
      </c>
      <c r="S7" s="24">
        <v>388</v>
      </c>
      <c r="T7" s="24">
        <v>31.39</v>
      </c>
      <c r="U7" s="24">
        <v>12.36</v>
      </c>
      <c r="V7" s="24">
        <v>358</v>
      </c>
      <c r="W7" s="24">
        <v>0.31</v>
      </c>
      <c r="X7" s="24">
        <v>1154.8399999999999</v>
      </c>
      <c r="Y7" s="24">
        <v>100</v>
      </c>
      <c r="Z7" s="24">
        <v>100</v>
      </c>
      <c r="AA7" s="24">
        <v>112.2</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45.16</v>
      </c>
      <c r="BG7" s="24">
        <v>54.16</v>
      </c>
      <c r="BH7" s="24">
        <v>0</v>
      </c>
      <c r="BI7" s="24">
        <v>0</v>
      </c>
      <c r="BJ7" s="24">
        <v>0</v>
      </c>
      <c r="BK7" s="24">
        <v>407.42</v>
      </c>
      <c r="BL7" s="24">
        <v>386.46</v>
      </c>
      <c r="BM7" s="24">
        <v>421.25</v>
      </c>
      <c r="BN7" s="24">
        <v>398.42</v>
      </c>
      <c r="BO7" s="24">
        <v>393.35</v>
      </c>
      <c r="BP7" s="24">
        <v>310.14</v>
      </c>
      <c r="BQ7" s="24">
        <v>31.11</v>
      </c>
      <c r="BR7" s="24">
        <v>33.68</v>
      </c>
      <c r="BS7" s="24">
        <v>30.55</v>
      </c>
      <c r="BT7" s="24">
        <v>33.19</v>
      </c>
      <c r="BU7" s="24">
        <v>32.68</v>
      </c>
      <c r="BV7" s="24">
        <v>57.08</v>
      </c>
      <c r="BW7" s="24">
        <v>55.85</v>
      </c>
      <c r="BX7" s="24">
        <v>53.23</v>
      </c>
      <c r="BY7" s="24">
        <v>50.7</v>
      </c>
      <c r="BZ7" s="24">
        <v>48.13</v>
      </c>
      <c r="CA7" s="24">
        <v>57.71</v>
      </c>
      <c r="CB7" s="24">
        <v>333.51</v>
      </c>
      <c r="CC7" s="24">
        <v>305.62</v>
      </c>
      <c r="CD7" s="24">
        <v>324.23</v>
      </c>
      <c r="CE7" s="24">
        <v>305.83999999999997</v>
      </c>
      <c r="CF7" s="24">
        <v>309.10000000000002</v>
      </c>
      <c r="CG7" s="24">
        <v>286.86</v>
      </c>
      <c r="CH7" s="24">
        <v>287.91000000000003</v>
      </c>
      <c r="CI7" s="24">
        <v>283.3</v>
      </c>
      <c r="CJ7" s="24">
        <v>289.81</v>
      </c>
      <c r="CK7" s="24">
        <v>301.54000000000002</v>
      </c>
      <c r="CL7" s="24">
        <v>286.17</v>
      </c>
      <c r="CM7" s="24" t="s">
        <v>104</v>
      </c>
      <c r="CN7" s="24" t="s">
        <v>104</v>
      </c>
      <c r="CO7" s="24" t="s">
        <v>104</v>
      </c>
      <c r="CP7" s="24" t="s">
        <v>104</v>
      </c>
      <c r="CQ7" s="24" t="s">
        <v>104</v>
      </c>
      <c r="CR7" s="24">
        <v>57.22</v>
      </c>
      <c r="CS7" s="24">
        <v>54.93</v>
      </c>
      <c r="CT7" s="24">
        <v>55.96</v>
      </c>
      <c r="CU7" s="24">
        <v>56.45</v>
      </c>
      <c r="CV7" s="24">
        <v>58.26</v>
      </c>
      <c r="CW7" s="24">
        <v>56.8</v>
      </c>
      <c r="CX7" s="24">
        <v>100</v>
      </c>
      <c r="CY7" s="24">
        <v>100</v>
      </c>
      <c r="CZ7" s="24">
        <v>100</v>
      </c>
      <c r="DA7" s="24">
        <v>100</v>
      </c>
      <c r="DB7" s="24">
        <v>100</v>
      </c>
      <c r="DC7" s="24">
        <v>67.290000000000006</v>
      </c>
      <c r="DD7" s="24">
        <v>65.569999999999993</v>
      </c>
      <c r="DE7" s="24">
        <v>60.12</v>
      </c>
      <c r="DF7" s="24">
        <v>54.99</v>
      </c>
      <c r="DG7" s="24">
        <v>66.430000000000007</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303lg26</cp:lastModifiedBy>
  <cp:lastPrinted>2023-01-25T07:20:09Z</cp:lastPrinted>
  <dcterms:created xsi:type="dcterms:W3CDTF">2022-12-01T02:09:06Z</dcterms:created>
  <dcterms:modified xsi:type="dcterms:W3CDTF">2023-01-25T07:20:12Z</dcterms:modified>
  <cp:category/>
</cp:coreProperties>
</file>