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2 霧島市○\"/>
    </mc:Choice>
  </mc:AlternateContent>
  <workbookProtection workbookAlgorithmName="SHA-512" workbookHashValue="CfF5rjQjs552k7PgbslXKP3u6k2mDVoLfaJJy0O5xICTTGrQ1+A0Aws9H6RfP0KidLhFM4Ckb60ra9O1kF2deg==" workbookSaltValue="eJqznP60PXVWYXskWf7dUw==" workbookSpinCount="100000" lockStructure="1"/>
  <bookViews>
    <workbookView xWindow="-60" yWindow="-60" windowWidth="20610" windowHeight="1104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FI90" i="4"/>
  <c r="EH90" i="4"/>
  <c r="DG90" i="4"/>
  <c r="CF90" i="4"/>
  <c r="C90" i="4"/>
  <c r="PZ81" i="4"/>
  <c r="OY81" i="4"/>
  <c r="NX81" i="4"/>
  <c r="MW81" i="4"/>
  <c r="KO81" i="4"/>
  <c r="JN81" i="4"/>
  <c r="IM81" i="4"/>
  <c r="HL81" i="4"/>
  <c r="GK81" i="4"/>
  <c r="EC81" i="4"/>
  <c r="AZ81" i="4"/>
  <c r="RA80" i="4"/>
  <c r="PZ80" i="4"/>
  <c r="OY80" i="4"/>
  <c r="NX80" i="4"/>
  <c r="MW80" i="4"/>
  <c r="JN80" i="4"/>
  <c r="HL80" i="4"/>
  <c r="GK80" i="4"/>
  <c r="EC80" i="4"/>
  <c r="DB80" i="4"/>
  <c r="CA80" i="4"/>
  <c r="AZ80" i="4"/>
  <c r="OY79" i="4"/>
  <c r="NX79" i="4"/>
  <c r="MW79" i="4"/>
  <c r="IM79" i="4"/>
  <c r="HL79" i="4"/>
  <c r="GK79" i="4"/>
  <c r="CA79" i="4"/>
  <c r="AZ79" i="4"/>
  <c r="Y79" i="4"/>
  <c r="RH56" i="4"/>
  <c r="PT56" i="4"/>
  <c r="OZ56" i="4"/>
  <c r="OF56" i="4"/>
  <c r="MN56" i="4"/>
  <c r="LT56" i="4"/>
  <c r="KZ56" i="4"/>
  <c r="GF56" i="4"/>
  <c r="FL56" i="4"/>
  <c r="ER56" i="4"/>
  <c r="CZ56" i="4"/>
  <c r="CF56" i="4"/>
  <c r="BL56" i="4"/>
  <c r="AR56" i="4"/>
  <c r="X56" i="4"/>
  <c r="RH55" i="4"/>
  <c r="QN55" i="4"/>
  <c r="OZ55" i="4"/>
  <c r="KZ55" i="4"/>
  <c r="KF55" i="4"/>
  <c r="JL55" i="4"/>
  <c r="HT55" i="4"/>
  <c r="GZ55" i="4"/>
  <c r="GF55" i="4"/>
  <c r="BL55" i="4"/>
  <c r="X55" i="4"/>
  <c r="PT54" i="4"/>
  <c r="OZ54" i="4"/>
  <c r="OF54" i="4"/>
  <c r="MN54" i="4"/>
  <c r="KZ54" i="4"/>
  <c r="KF54" i="4"/>
  <c r="JL54" i="4"/>
  <c r="GF54" i="4"/>
  <c r="FL54" i="4"/>
  <c r="ER54" i="4"/>
  <c r="CZ54" i="4"/>
  <c r="BL54" i="4"/>
  <c r="AR54" i="4"/>
  <c r="X54" i="4"/>
  <c r="RH33" i="4"/>
  <c r="QN33" i="4"/>
  <c r="OF33" i="4"/>
  <c r="KF33" i="4"/>
  <c r="JL33" i="4"/>
  <c r="HT33" i="4"/>
  <c r="GZ33" i="4"/>
  <c r="GF33" i="4"/>
  <c r="CZ33" i="4"/>
  <c r="CF33" i="4"/>
  <c r="BL33" i="4"/>
  <c r="AR33" i="4"/>
  <c r="X33" i="4"/>
  <c r="PT32" i="4"/>
  <c r="OZ32" i="4"/>
  <c r="OF32" i="4"/>
  <c r="MN32" i="4"/>
  <c r="LT32" i="4"/>
  <c r="KZ32" i="4"/>
  <c r="GZ32" i="4"/>
  <c r="GF32" i="4"/>
  <c r="FL32" i="4"/>
  <c r="ER32" i="4"/>
  <c r="CZ32" i="4"/>
  <c r="CF32" i="4"/>
  <c r="BL32" i="4"/>
  <c r="RH31" i="4"/>
  <c r="QN31" i="4"/>
  <c r="PT31" i="4"/>
  <c r="OZ31" i="4"/>
  <c r="OF31" i="4"/>
  <c r="KZ31" i="4"/>
  <c r="KF31" i="4"/>
  <c r="JL31" i="4"/>
  <c r="HT31" i="4"/>
  <c r="GF31" i="4"/>
  <c r="FL31" i="4"/>
  <c r="ER31" i="4"/>
  <c r="BL31" i="4"/>
  <c r="AR31" i="4"/>
  <c r="X31" i="4"/>
  <c r="LZ10" i="4"/>
  <c r="IT10" i="4"/>
  <c r="FN10" i="4"/>
  <c r="CH10" i="4"/>
  <c r="B10" i="4"/>
  <c r="PF8" i="4"/>
  <c r="LZ8" i="4"/>
  <c r="IT8" i="4"/>
  <c r="FN8" i="4"/>
  <c r="CH8" i="4"/>
  <c r="B8" i="4"/>
  <c r="B5" i="4"/>
  <c r="GZ54" i="4" l="1"/>
  <c r="CZ31" i="4"/>
  <c r="CZ55" i="4"/>
  <c r="RA81" i="4"/>
  <c r="LT31" i="4"/>
  <c r="HT32" i="4"/>
  <c r="ER55" i="4"/>
  <c r="CF31" i="4"/>
  <c r="DB79" i="4"/>
  <c r="X32" i="4"/>
  <c r="KZ33" i="4"/>
  <c r="GZ56" i="4"/>
  <c r="EC79" i="4"/>
  <c r="AR32" i="4"/>
  <c r="ER33" i="4"/>
  <c r="LT33" i="4"/>
  <c r="HT54" i="4"/>
  <c r="LT55" i="4"/>
  <c r="HT56" i="4"/>
  <c r="PZ79" i="4"/>
  <c r="MN31" i="4"/>
  <c r="JL32" i="4"/>
  <c r="QN32" i="4"/>
  <c r="FL33" i="4"/>
  <c r="MN33" i="4"/>
  <c r="QN54" i="4"/>
  <c r="FL55" i="4"/>
  <c r="MN55" i="4"/>
  <c r="JL56" i="4"/>
  <c r="QN56" i="4"/>
  <c r="RA79" i="4"/>
  <c r="IM80" i="4"/>
  <c r="Y81" i="4"/>
  <c r="CF55" i="4"/>
  <c r="KF32" i="4"/>
  <c r="RH32" i="4"/>
  <c r="CF54" i="4"/>
  <c r="RH54" i="4"/>
  <c r="OF55" i="4"/>
  <c r="KF56" i="4"/>
  <c r="Y80" i="4"/>
  <c r="GZ31" i="4"/>
  <c r="OZ33" i="4"/>
  <c r="JN79" i="4"/>
  <c r="KO80" i="4"/>
  <c r="CA81" i="4"/>
  <c r="PT33" i="4"/>
  <c r="LT54" i="4"/>
  <c r="AR55" i="4"/>
  <c r="PT55" i="4"/>
  <c r="KO79" i="4"/>
  <c r="DB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<sst xmlns="http://schemas.openxmlformats.org/spreadsheetml/2006/main" count="262" uniqueCount="109">
  <si>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</si>
  <si>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</si>
  <si>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</si>
  <si>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</si>
  <si>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</si>
  <si>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</si>
  <si>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</si>
  <si>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</si>
  <si>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</si>
  <si>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</si>
  <si>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</si>
  <si>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</si>
  <si>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</si>
  <si>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</si>
  <si>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</si>
  <si>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</si>
  <si>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</si>
  <si>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</si>
  <si>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</si>
  <si>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</si>
  <si>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</si>
  <si>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</si>
  <si>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</si>
  <si>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</si>
  <si>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</si>
  <si>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</si>
  <si>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</si>
  <si>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</si>
  <si>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</si>
  <si>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</si>
  <si>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</si>
  <si>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</si>
  <si>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</si>
  <si>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</si>
  <si>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</si>
  <si>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</si>
  <si>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</si>
  <si>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</si>
  <si>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</si>
  <si>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</si>
  <si>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</si>
  <si>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</si>
  <si>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</si>
  <si>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</si>
  <si>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</si>
  <si>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</si>
  <si>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</si>
  <si>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</si>
  <si>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</si>
  <si>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</si>
  <si>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</si>
  <si>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</si>
  <si>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</si>
  <si>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</si>
  <si>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</si>
  <si>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</si>
  <si>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</si>
  <si>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</si>
  <si>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</si>
  <si>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</si>
  <si>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</si>
  <si>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</si>
  <si>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</si>
  <si>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</si>
  <si>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</si>
  <si>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</si>
  <si>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</si>
  <si>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</si>
  <si>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</si>
  <si>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</si>
  <si>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</si>
  <si>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</si>
  <si>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</si>
  <si>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</si>
  <si>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</si>
  <si>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</si>
  <si>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</si>
  <si>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</si>
  <si>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</si>
  <si>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</si>
  <si>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</si>
  <si>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</si>
  <si>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</si>
  <si>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</si>
  <si>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</si>
  <si>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</si>
  <si>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</si>
  <si>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</si>
  <si>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</si>
  <si>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</si>
  <si>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462187</t>
  </si>
  <si>
    <t>46</t>
  </si>
  <si>
    <t>02</t>
  </si>
  <si>
    <t>0</t>
  </si>
  <si>
    <t>000</t>
  </si>
  <si>
    <t>鹿児島県　霧島市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</si>
  <si>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</si>
  <si>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</si>
  <si>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</si>
  <si>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</si>
  <si>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</si>
  <si>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</si>
  <si>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</si>
  <si>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</si>
  <si>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</si>
  <si>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</si>
  <si>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①当該値は100％以上となっているものの、給水収益のみでは費用を賄えておらず、毎年、一般会計からの補助金を繰り入れている状況である。工業団地への企業誘致はほぼ完了しており、水需要が今後増加する見込みはなく、厳しい経営環境となっている。</t>
    </r>
    <r>
      <rPr>
        <sz val="11"/>
        <color rgb="FFFF0000"/>
        <rFont val="ＭＳ ゴシック"/>
        <family val="3"/>
        <charset val="128"/>
      </rPr>
      <t xml:space="preserve">
</t>
    </r>
    <r>
      <rPr>
        <sz val="11"/>
        <rFont val="ＭＳ ゴシック"/>
        <family val="3"/>
        <charset val="128"/>
      </rPr>
      <t>②累積欠損金はない。</t>
    </r>
    <r>
      <rPr>
        <sz val="11"/>
        <color rgb="FFFF0000"/>
        <rFont val="ＭＳ ゴシック"/>
        <family val="3"/>
        <charset val="128"/>
      </rPr>
      <t xml:space="preserve">
</t>
    </r>
    <r>
      <rPr>
        <sz val="11"/>
        <rFont val="ＭＳ ゴシック"/>
        <family val="3"/>
        <charset val="128"/>
      </rPr>
      <t>③近年は類似団体平均を大きく上回る水準となっているが、これは決算時における流動負債残高（未払金）が少額であるためである。R1は決算時に工事に係る未払金が発生していたため低い数値となっている。</t>
    </r>
    <r>
      <rPr>
        <sz val="11"/>
        <color rgb="FFFF0000"/>
        <rFont val="ＭＳ ゴシック"/>
        <family val="3"/>
        <charset val="128"/>
      </rPr>
      <t xml:space="preserve">
</t>
    </r>
    <r>
      <rPr>
        <sz val="11"/>
        <rFont val="ＭＳ ゴシック"/>
        <family val="3"/>
        <charset val="128"/>
      </rPr>
      <t>④企業債残高はない。</t>
    </r>
    <r>
      <rPr>
        <sz val="11"/>
        <color rgb="FFFF0000"/>
        <rFont val="ＭＳ ゴシック"/>
        <family val="3"/>
        <charset val="128"/>
      </rPr>
      <t xml:space="preserve">
</t>
    </r>
    <r>
      <rPr>
        <sz val="11"/>
        <rFont val="ＭＳ ゴシック"/>
        <family val="3"/>
        <charset val="128"/>
      </rPr>
      <t>⑤一般会計からの補助金を繰り入れてもなお給水原価が供給単価を上回っている状況である。</t>
    </r>
    <r>
      <rPr>
        <sz val="11"/>
        <color rgb="FFFF0000"/>
        <rFont val="ＭＳ ゴシック"/>
        <family val="3"/>
        <charset val="128"/>
      </rPr>
      <t xml:space="preserve">
</t>
    </r>
    <r>
      <rPr>
        <sz val="11"/>
        <rFont val="ＭＳ ゴシック"/>
        <family val="3"/>
        <charset val="128"/>
      </rPr>
      <t>⑥費用に対して有収水量が少ないことから、当該値が高くなる傾向があり、類似団体平均を上回っている。今後費用抑制に努め改善を図る。</t>
    </r>
    <r>
      <rPr>
        <sz val="11"/>
        <color rgb="FFFF0000"/>
        <rFont val="ＭＳ ゴシック"/>
        <family val="3"/>
        <charset val="128"/>
      </rPr>
      <t xml:space="preserve">
</t>
    </r>
    <r>
      <rPr>
        <sz val="11"/>
        <rFont val="ＭＳ ゴシック"/>
        <family val="3"/>
        <charset val="128"/>
      </rPr>
      <t>⑦水をあまり使用しないユーザー企業が多いため、配水量も少なくなっており、施設能力が過大となっている。</t>
    </r>
    <r>
      <rPr>
        <sz val="11"/>
        <color rgb="FFFF0000"/>
        <rFont val="ＭＳ ゴシック"/>
        <family val="3"/>
        <charset val="128"/>
      </rPr>
      <t xml:space="preserve">
</t>
    </r>
    <r>
      <rPr>
        <sz val="11"/>
        <rFont val="ＭＳ ゴシック"/>
        <family val="3"/>
        <charset val="128"/>
      </rPr>
      <t>⑧1日の最大給水量は900㎥であるが、R3決算時契約水量は1日あたり272㎥で未売水が多く発生している。工業団地への企業誘致はほぼ完了しており、契約企業の水需要も今後増加する見込みはほぼないことから、当該値は今後も同水準で推移していく見通しである。</t>
    </r>
    <rPh sb="119" eb="121">
      <t>ルイセキ</t>
    </rPh>
    <rPh sb="121" eb="124">
      <t>ケッソンキン</t>
    </rPh>
    <rPh sb="130" eb="132">
      <t>キンネン</t>
    </rPh>
    <rPh sb="133" eb="137">
      <t>ルイジダンタイ</t>
    </rPh>
    <rPh sb="137" eb="139">
      <t>ヘイキン</t>
    </rPh>
    <rPh sb="140" eb="141">
      <t>オオ</t>
    </rPh>
    <rPh sb="143" eb="145">
      <t>ウワマワ</t>
    </rPh>
    <rPh sb="146" eb="148">
      <t>スイジュン</t>
    </rPh>
    <rPh sb="159" eb="162">
      <t>ケッサンジ</t>
    </rPh>
    <rPh sb="166" eb="170">
      <t>リュウドウフサイ</t>
    </rPh>
    <rPh sb="170" eb="172">
      <t>ザンダカ</t>
    </rPh>
    <rPh sb="173" eb="175">
      <t>ミバライ</t>
    </rPh>
    <rPh sb="175" eb="176">
      <t>キン</t>
    </rPh>
    <rPh sb="178" eb="180">
      <t>ショウガク</t>
    </rPh>
    <rPh sb="192" eb="195">
      <t>ケッサンジ</t>
    </rPh>
    <rPh sb="196" eb="198">
      <t>コウジ</t>
    </rPh>
    <rPh sb="199" eb="200">
      <t>カカ</t>
    </rPh>
    <rPh sb="201" eb="204">
      <t>ミバライキン</t>
    </rPh>
    <rPh sb="205" eb="207">
      <t>ハッセイ</t>
    </rPh>
    <rPh sb="213" eb="214">
      <t>ヒク</t>
    </rPh>
    <rPh sb="215" eb="217">
      <t>スウチ</t>
    </rPh>
    <rPh sb="226" eb="229">
      <t>キギョウサイ</t>
    </rPh>
    <rPh sb="229" eb="231">
      <t>ザンダカ</t>
    </rPh>
    <rPh sb="243" eb="246">
      <t>ホジョキン</t>
    </rPh>
    <rPh sb="247" eb="248">
      <t>ク</t>
    </rPh>
    <rPh sb="249" eb="250">
      <t>イ</t>
    </rPh>
    <rPh sb="271" eb="273">
      <t>ジョウキョウ</t>
    </rPh>
    <rPh sb="282" eb="283">
      <t>タイ</t>
    </rPh>
    <rPh sb="285" eb="289">
      <t>ユウシュウスイリョウ</t>
    </rPh>
    <rPh sb="290" eb="291">
      <t>スク</t>
    </rPh>
    <rPh sb="298" eb="300">
      <t>トウガイ</t>
    </rPh>
    <rPh sb="300" eb="301">
      <t>チ</t>
    </rPh>
    <rPh sb="302" eb="303">
      <t>タカ</t>
    </rPh>
    <rPh sb="306" eb="308">
      <t>ケイコウ</t>
    </rPh>
    <rPh sb="312" eb="318">
      <t>ルイジダンタイヘイキン</t>
    </rPh>
    <rPh sb="319" eb="321">
      <t>ウワマワ</t>
    </rPh>
    <rPh sb="327" eb="329">
      <t>コンゴ</t>
    </rPh>
    <rPh sb="329" eb="333">
      <t>ヒヨウヨクセイ</t>
    </rPh>
    <rPh sb="334" eb="335">
      <t>ツト</t>
    </rPh>
    <rPh sb="336" eb="338">
      <t>カイゼン</t>
    </rPh>
    <rPh sb="339" eb="340">
      <t>ハカ</t>
    </rPh>
    <rPh sb="348" eb="350">
      <t>シヨウ</t>
    </rPh>
    <rPh sb="357" eb="359">
      <t>キギョウ</t>
    </rPh>
    <rPh sb="360" eb="361">
      <t>オオ</t>
    </rPh>
    <rPh sb="365" eb="368">
      <t>ハイスイリョウ</t>
    </rPh>
    <rPh sb="369" eb="370">
      <t>スク</t>
    </rPh>
    <rPh sb="397" eb="402">
      <t>サイダイキュウスイリョウ</t>
    </rPh>
    <rPh sb="423" eb="424">
      <t>ニチ</t>
    </rPh>
    <rPh sb="435" eb="436">
      <t>オオ</t>
    </rPh>
    <rPh sb="437" eb="439">
      <t>ハッセイ</t>
    </rPh>
    <rPh sb="444" eb="446">
      <t>コウギョウ</t>
    </rPh>
    <rPh sb="446" eb="448">
      <t>ダンチ</t>
    </rPh>
    <rPh sb="450" eb="454">
      <t>キギョウユウチ</t>
    </rPh>
    <rPh sb="457" eb="459">
      <t>カンリョウ</t>
    </rPh>
    <rPh sb="464" eb="468">
      <t>ケイヤクキギョウ</t>
    </rPh>
    <rPh sb="469" eb="472">
      <t>ミズジュヨウ</t>
    </rPh>
    <rPh sb="473" eb="477">
      <t>コンゴゾウカ</t>
    </rPh>
    <rPh sb="479" eb="481">
      <t>ミコ</t>
    </rPh>
    <phoneticPr fontId="5"/>
  </si>
  <si>
    <t xml:space="preserve">①当該値は類似団体平均を上回っており増加傾向にあるため施設更新等の必要性が高くなっている。
②,③
　平成元年に供用開始をしており、法定耐用年数を経過した管路はなく、管路の更新も行っていない。
</t>
    <rPh sb="1" eb="4">
      <t>トウガイチ</t>
    </rPh>
    <rPh sb="12" eb="14">
      <t>ウワマワ</t>
    </rPh>
    <rPh sb="18" eb="22">
      <t>ゾウカケイコウ</t>
    </rPh>
    <rPh sb="27" eb="32">
      <t>シセツコウシントウ</t>
    </rPh>
    <rPh sb="33" eb="36">
      <t>ヒツヨウセイ</t>
    </rPh>
    <rPh sb="37" eb="38">
      <t>タカ</t>
    </rPh>
    <phoneticPr fontId="5"/>
  </si>
  <si>
    <t>　本事業は、旧鹿児島県開発公社が整備した工業団地に工業用水を供給するために創設されたが、計画敷地から大規模な遺跡が発見されたことによる敷地面積の縮小や、企業数及び使用水量の伸び悩み等により、現在は当初計画の給水能力を大幅に縮小し事業を行っている。
　企業が使用する水量は少なく、施設の規模縮小等経営の見直しは行っているものの、給水収益のみで費用を賄うことはできず、一般会計からの補助金を毎年繰り入れている状況である。また、将来の管路更新時期には多額の資金が必要であり、一般会計からの繰入金に依存せざるを得ない状況が考えられる。</t>
    <rPh sb="1" eb="4">
      <t>ホンジギョウ</t>
    </rPh>
    <rPh sb="6" eb="11">
      <t>キュウカゴシマケン</t>
    </rPh>
    <rPh sb="11" eb="15">
      <t>カイハツコウシャ</t>
    </rPh>
    <rPh sb="16" eb="18">
      <t>セイビ</t>
    </rPh>
    <rPh sb="20" eb="24">
      <t>コウギョウダンチ</t>
    </rPh>
    <rPh sb="25" eb="29">
      <t>コウギョウヨウスイ</t>
    </rPh>
    <rPh sb="30" eb="32">
      <t>キョウキュウ</t>
    </rPh>
    <rPh sb="37" eb="39">
      <t>ソウセツ</t>
    </rPh>
    <rPh sb="44" eb="48">
      <t>ケイカクシキチ</t>
    </rPh>
    <rPh sb="50" eb="53">
      <t>ダイキボ</t>
    </rPh>
    <rPh sb="54" eb="56">
      <t>イセキ</t>
    </rPh>
    <rPh sb="57" eb="59">
      <t>ハッケン</t>
    </rPh>
    <rPh sb="67" eb="71">
      <t>シキチメンセキ</t>
    </rPh>
    <rPh sb="72" eb="74">
      <t>シュクショウ</t>
    </rPh>
    <rPh sb="76" eb="78">
      <t>キギョウ</t>
    </rPh>
    <rPh sb="78" eb="79">
      <t>スウ</t>
    </rPh>
    <rPh sb="79" eb="80">
      <t>オヨ</t>
    </rPh>
    <rPh sb="81" eb="85">
      <t>シヨウスイリョウ</t>
    </rPh>
    <rPh sb="86" eb="87">
      <t>ノ</t>
    </rPh>
    <rPh sb="88" eb="89">
      <t>ナヤ</t>
    </rPh>
    <rPh sb="90" eb="91">
      <t>トウ</t>
    </rPh>
    <rPh sb="95" eb="97">
      <t>ゲンザイ</t>
    </rPh>
    <rPh sb="98" eb="102">
      <t>トウショケイカク</t>
    </rPh>
    <rPh sb="103" eb="105">
      <t>キュウスイ</t>
    </rPh>
    <rPh sb="105" eb="107">
      <t>ノウリョク</t>
    </rPh>
    <rPh sb="108" eb="110">
      <t>オオハバ</t>
    </rPh>
    <rPh sb="111" eb="113">
      <t>シュクショウ</t>
    </rPh>
    <rPh sb="114" eb="116">
      <t>ジギョウ</t>
    </rPh>
    <rPh sb="117" eb="118">
      <t>オコナ</t>
    </rPh>
    <rPh sb="125" eb="127">
      <t>キギョウ</t>
    </rPh>
    <rPh sb="128" eb="130">
      <t>シヨウ</t>
    </rPh>
    <rPh sb="132" eb="134">
      <t>スイリョウ</t>
    </rPh>
    <rPh sb="135" eb="136">
      <t>スク</t>
    </rPh>
    <rPh sb="139" eb="141">
      <t>シセツ</t>
    </rPh>
    <rPh sb="142" eb="146">
      <t>キボシュクショウ</t>
    </rPh>
    <rPh sb="146" eb="147">
      <t>トウ</t>
    </rPh>
    <rPh sb="147" eb="149">
      <t>ケイエイ</t>
    </rPh>
    <rPh sb="150" eb="152">
      <t>ミナオ</t>
    </rPh>
    <rPh sb="154" eb="155">
      <t>オコナ</t>
    </rPh>
    <rPh sb="163" eb="167">
      <t>キュウスイシュウエキ</t>
    </rPh>
    <rPh sb="170" eb="172">
      <t>ヒヨウ</t>
    </rPh>
    <rPh sb="173" eb="174">
      <t>マカナ</t>
    </rPh>
    <rPh sb="182" eb="186">
      <t>イッパンカイケイ</t>
    </rPh>
    <rPh sb="189" eb="192">
      <t>ホジョキン</t>
    </rPh>
    <rPh sb="193" eb="195">
      <t>マイトシ</t>
    </rPh>
    <rPh sb="195" eb="196">
      <t>ク</t>
    </rPh>
    <rPh sb="197" eb="198">
      <t>イ</t>
    </rPh>
    <rPh sb="202" eb="204">
      <t>ジョウキョウ</t>
    </rPh>
    <rPh sb="214" eb="218">
      <t>カンロコウシン</t>
    </rPh>
    <rPh sb="218" eb="220">
      <t>ジキ</t>
    </rPh>
    <rPh sb="222" eb="224">
      <t>タガク</t>
    </rPh>
    <rPh sb="225" eb="227">
      <t>シキン</t>
    </rPh>
    <rPh sb="228" eb="230">
      <t>ヒツヨウ</t>
    </rPh>
    <rPh sb="234" eb="238">
      <t>イッパンカイケイ</t>
    </rPh>
    <rPh sb="241" eb="244">
      <t>クリイレキン</t>
    </rPh>
    <rPh sb="245" eb="247">
      <t>イゾン</t>
    </rPh>
    <rPh sb="251" eb="252">
      <t>エ</t>
    </rPh>
    <rPh sb="254" eb="256">
      <t>ジョウキョウ</t>
    </rPh>
    <rPh sb="257" eb="25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</si>
</sst>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51.51</c:v>
                </c:pt>
                <c:pt idx="1">
                  <c:v>51.42</c:v>
                </c:pt>
                <c:pt idx="2">
                  <c:v>50.92</c:v>
                </c:pt>
                <c:pt idx="3">
                  <c:v>52.84</c:v>
                </c:pt>
                <c:pt idx="4">
                  <c:v>56.09</c:v>
                </c:pt>
              </c:numCache>
            </c:numRef>
          </c:val>
          <c:extLst>
            <c:ext xmlns:c16="http://schemas.microsoft.com/office/drawing/2014/chart" uri="{C3380CC4-5D6E-409C-BE32-E72D297353CC}">
              <c16:uniqueId val="{00000000-47D1-4AAA-B054-7A47E20AC4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47D1-4AAA-B054-7A47E20AC4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40-474B-AE7E-D5F376DC55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D840-474B-AE7E-D5F376DC55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58-4CB3-BCD1-A2404D61B1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3458-4CB3-BCD1-A2404D61B1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6725.98</c:v>
                </c:pt>
                <c:pt idx="1">
                  <c:v>6971.25</c:v>
                </c:pt>
                <c:pt idx="2">
                  <c:v>354.15</c:v>
                </c:pt>
                <c:pt idx="3">
                  <c:v>7918.36</c:v>
                </c:pt>
                <c:pt idx="4">
                  <c:v>6380.3</c:v>
                </c:pt>
              </c:numCache>
            </c:numRef>
          </c:val>
          <c:extLst>
            <c:ext xmlns:c16="http://schemas.microsoft.com/office/drawing/2014/chart" uri="{C3380CC4-5D6E-409C-BE32-E72D297353CC}">
              <c16:uniqueId val="{00000000-20D4-41B6-B445-2D20950EC6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20D4-41B6-B445-2D20950EC6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FE-4DA5-9C85-0172EB6BBA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77FE-4DA5-9C85-0172EB6BBA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61.52</c:v>
                </c:pt>
                <c:pt idx="1">
                  <c:v>91.86</c:v>
                </c:pt>
                <c:pt idx="2">
                  <c:v>92.98</c:v>
                </c:pt>
                <c:pt idx="3">
                  <c:v>80.989999999999995</c:v>
                </c:pt>
                <c:pt idx="4">
                  <c:v>74.260000000000005</c:v>
                </c:pt>
              </c:numCache>
            </c:numRef>
          </c:val>
          <c:extLst>
            <c:ext xmlns:c16="http://schemas.microsoft.com/office/drawing/2014/chart" uri="{C3380CC4-5D6E-409C-BE32-E72D297353CC}">
              <c16:uniqueId val="{00000000-F0EE-4559-8490-86DB722F4A8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F0EE-4559-8490-86DB722F4A8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81.91</c:v>
                </c:pt>
                <c:pt idx="1">
                  <c:v>52.48</c:v>
                </c:pt>
                <c:pt idx="2">
                  <c:v>54.03</c:v>
                </c:pt>
                <c:pt idx="3">
                  <c:v>64.13</c:v>
                </c:pt>
                <c:pt idx="4">
                  <c:v>66.77</c:v>
                </c:pt>
              </c:numCache>
            </c:numRef>
          </c:val>
          <c:extLst>
            <c:ext xmlns:c16="http://schemas.microsoft.com/office/drawing/2014/chart" uri="{C3380CC4-5D6E-409C-BE32-E72D297353CC}">
              <c16:uniqueId val="{00000000-1DB4-4DA8-A39F-C04A21DB71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1DB4-4DA8-A39F-C04A21DB71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17.78</c:v>
                </c:pt>
                <c:pt idx="1">
                  <c:v>19</c:v>
                </c:pt>
                <c:pt idx="2">
                  <c:v>20.78</c:v>
                </c:pt>
                <c:pt idx="3">
                  <c:v>19.89</c:v>
                </c:pt>
                <c:pt idx="4">
                  <c:v>19.22</c:v>
                </c:pt>
              </c:numCache>
            </c:numRef>
          </c:val>
          <c:extLst>
            <c:ext xmlns:c16="http://schemas.microsoft.com/office/drawing/2014/chart" uri="{C3380CC4-5D6E-409C-BE32-E72D297353CC}">
              <c16:uniqueId val="{00000000-E7DD-42AD-A3C4-542FF1B665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E7DD-42AD-A3C4-542FF1B665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31.22</c:v>
                </c:pt>
                <c:pt idx="1">
                  <c:v>32.33</c:v>
                </c:pt>
                <c:pt idx="2">
                  <c:v>32.33</c:v>
                </c:pt>
                <c:pt idx="3">
                  <c:v>30.11</c:v>
                </c:pt>
                <c:pt idx="4">
                  <c:v>30.22</c:v>
                </c:pt>
              </c:numCache>
            </c:numRef>
          </c:val>
          <c:extLst>
            <c:ext xmlns:c16="http://schemas.microsoft.com/office/drawing/2014/chart" uri="{C3380CC4-5D6E-409C-BE32-E72D297353CC}">
              <c16:uniqueId val="{00000000-4BC9-46AD-8234-1B9221AB10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4BC9-46AD-8234-1B9221AB10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81-4BC1-A7BA-72432A70A2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E181-4BC1-A7BA-72432A70A2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109.57</c:v>
                </c:pt>
                <c:pt idx="1">
                  <c:v>110.79</c:v>
                </c:pt>
                <c:pt idx="2">
                  <c:v>110.13</c:v>
                </c:pt>
                <c:pt idx="3">
                  <c:v>107.82</c:v>
                </c:pt>
                <c:pt idx="4">
                  <c:v>104.13</c:v>
                </c:pt>
              </c:numCache>
            </c:numRef>
          </c:val>
          <c:extLst>
            <c:ext xmlns:c16="http://schemas.microsoft.com/office/drawing/2014/chart" uri="{C3380CC4-5D6E-409C-BE32-E72D297353CC}">
              <c16:uniqueId val="{00000000-DA6A-47C3-BDC7-E5B36568D4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DA6A-47C3-BDC7-E5B36568D4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鹿児島県　霧島市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900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173</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93.3</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272</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109.57</v>
      </c>
      <c r="Y32" s="121"/>
      <c r="Z32" s="121"/>
      <c r="AA32" s="121"/>
      <c r="AB32" s="121"/>
      <c r="AC32" s="121"/>
      <c r="AD32" s="121"/>
      <c r="AE32" s="121"/>
      <c r="AF32" s="121"/>
      <c r="AG32" s="121"/>
      <c r="AH32" s="121"/>
      <c r="AI32" s="121"/>
      <c r="AJ32" s="121"/>
      <c r="AK32" s="121"/>
      <c r="AL32" s="121"/>
      <c r="AM32" s="121"/>
      <c r="AN32" s="121"/>
      <c r="AO32" s="121"/>
      <c r="AP32" s="121"/>
      <c r="AQ32" s="122"/>
      <c r="AR32" s="120">
        <f>データ!U6</f>
        <v>110.79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110.13</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107.82</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104.13</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6725.98</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6971.25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354.15</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7918.36</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6380.3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107</v>
      </c>
      <c r="SN48" s="130"/>
      <c r="SO48" s="130"/>
      <c r="SP48" s="130"/>
      <c r="SQ48" s="130"/>
      <c r="SR48" s="130"/>
      <c r="SS48" s="130"/>
      <c r="ST48" s="130"/>
      <c r="SU48" s="130"/>
      <c r="SV48" s="130"/>
      <c r="SW48" s="130"/>
      <c r="SX48" s="130"/>
      <c r="SY48" s="130"/>
      <c r="SZ48" s="130"/>
      <c r="TA48" s="131"/>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61.52</v>
      </c>
      <c r="Y55" s="121"/>
      <c r="Z55" s="121"/>
      <c r="AA55" s="121"/>
      <c r="AB55" s="121"/>
      <c r="AC55" s="121"/>
      <c r="AD55" s="121"/>
      <c r="AE55" s="121"/>
      <c r="AF55" s="121"/>
      <c r="AG55" s="121"/>
      <c r="AH55" s="121"/>
      <c r="AI55" s="121"/>
      <c r="AJ55" s="121"/>
      <c r="AK55" s="121"/>
      <c r="AL55" s="121"/>
      <c r="AM55" s="121"/>
      <c r="AN55" s="121"/>
      <c r="AO55" s="121"/>
      <c r="AP55" s="121"/>
      <c r="AQ55" s="122"/>
      <c r="AR55" s="120">
        <f>データ!BM6</f>
        <v>91.86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92.98</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80.989999999999995</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74.260000000000005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81.91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52.48</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54.03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64.13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66.77</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17.78</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19</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20.78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19.89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19.22</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31.22</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32.33</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32.33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30.11</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30.22</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29" t="s">
        <v>108</v>
      </c>
      <c r="SN68" s="130"/>
      <c r="SO68" s="130"/>
      <c r="SP68" s="130"/>
      <c r="SQ68" s="130"/>
      <c r="SR68" s="130"/>
      <c r="SS68" s="130"/>
      <c r="ST68" s="130"/>
      <c r="SU68" s="130"/>
      <c r="SV68" s="130"/>
      <c r="SW68" s="130"/>
      <c r="SX68" s="130"/>
      <c r="SY68" s="130"/>
      <c r="SZ68" s="130"/>
      <c r="TA68" s="131"/>
    </row>
    <row r="69" spans="1:521" ht="13.5" customHeight="1">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29"/>
      <c r="SN69" s="130"/>
      <c r="SO69" s="130"/>
      <c r="SP69" s="130"/>
      <c r="SQ69" s="130"/>
      <c r="SR69" s="130"/>
      <c r="SS69" s="130"/>
      <c r="ST69" s="130"/>
      <c r="SU69" s="130"/>
      <c r="SV69" s="130"/>
      <c r="SW69" s="130"/>
      <c r="SX69" s="130"/>
      <c r="SY69" s="130"/>
      <c r="SZ69" s="130"/>
      <c r="TA69" s="131"/>
    </row>
    <row r="70" spans="1:521" ht="13.5" customHeight="1">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29"/>
      <c r="SN70" s="130"/>
      <c r="SO70" s="130"/>
      <c r="SP70" s="130"/>
      <c r="SQ70" s="130"/>
      <c r="SR70" s="130"/>
      <c r="SS70" s="130"/>
      <c r="ST70" s="130"/>
      <c r="SU70" s="130"/>
      <c r="SV70" s="130"/>
      <c r="SW70" s="130"/>
      <c r="SX70" s="130"/>
      <c r="SY70" s="130"/>
      <c r="SZ70" s="130"/>
      <c r="TA70" s="131"/>
    </row>
    <row r="71" spans="1:521" ht="13.5" customHeight="1">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29"/>
      <c r="SN71" s="130"/>
      <c r="SO71" s="130"/>
      <c r="SP71" s="130"/>
      <c r="SQ71" s="130"/>
      <c r="SR71" s="130"/>
      <c r="SS71" s="130"/>
      <c r="ST71" s="130"/>
      <c r="SU71" s="130"/>
      <c r="SV71" s="130"/>
      <c r="SW71" s="130"/>
      <c r="SX71" s="130"/>
      <c r="SY71" s="130"/>
      <c r="SZ71" s="130"/>
      <c r="TA71" s="131"/>
    </row>
    <row r="72" spans="1:521" ht="13.5" customHeight="1">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29"/>
      <c r="SN72" s="130"/>
      <c r="SO72" s="130"/>
      <c r="SP72" s="130"/>
      <c r="SQ72" s="130"/>
      <c r="SR72" s="130"/>
      <c r="SS72" s="130"/>
      <c r="ST72" s="130"/>
      <c r="SU72" s="130"/>
      <c r="SV72" s="130"/>
      <c r="SW72" s="130"/>
      <c r="SX72" s="130"/>
      <c r="SY72" s="130"/>
      <c r="SZ72" s="130"/>
      <c r="TA72" s="131"/>
    </row>
    <row r="73" spans="1:521" ht="13.5" customHeight="1">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29"/>
      <c r="SN73" s="130"/>
      <c r="SO73" s="130"/>
      <c r="SP73" s="130"/>
      <c r="SQ73" s="130"/>
      <c r="SR73" s="130"/>
      <c r="SS73" s="130"/>
      <c r="ST73" s="130"/>
      <c r="SU73" s="130"/>
      <c r="SV73" s="130"/>
      <c r="SW73" s="130"/>
      <c r="SX73" s="130"/>
      <c r="SY73" s="130"/>
      <c r="SZ73" s="130"/>
      <c r="TA73" s="131"/>
    </row>
    <row r="74" spans="1:521" ht="13.5" customHeight="1">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29"/>
      <c r="SN74" s="130"/>
      <c r="SO74" s="130"/>
      <c r="SP74" s="130"/>
      <c r="SQ74" s="130"/>
      <c r="SR74" s="130"/>
      <c r="SS74" s="130"/>
      <c r="ST74" s="130"/>
      <c r="SU74" s="130"/>
      <c r="SV74" s="130"/>
      <c r="SW74" s="130"/>
      <c r="SX74" s="130"/>
      <c r="SY74" s="130"/>
      <c r="SZ74" s="130"/>
      <c r="TA74" s="131"/>
    </row>
    <row r="75" spans="1:521" ht="13.5" customHeight="1">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29"/>
      <c r="SN75" s="130"/>
      <c r="SO75" s="130"/>
      <c r="SP75" s="130"/>
      <c r="SQ75" s="130"/>
      <c r="SR75" s="130"/>
      <c r="SS75" s="130"/>
      <c r="ST75" s="130"/>
      <c r="SU75" s="130"/>
      <c r="SV75" s="130"/>
      <c r="SW75" s="130"/>
      <c r="SX75" s="130"/>
      <c r="SY75" s="130"/>
      <c r="SZ75" s="130"/>
      <c r="TA75" s="131"/>
    </row>
    <row r="76" spans="1:521" ht="13.5" customHeight="1">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29"/>
      <c r="SN76" s="130"/>
      <c r="SO76" s="130"/>
      <c r="SP76" s="130"/>
      <c r="SQ76" s="130"/>
      <c r="SR76" s="130"/>
      <c r="SS76" s="130"/>
      <c r="ST76" s="130"/>
      <c r="SU76" s="130"/>
      <c r="SV76" s="130"/>
      <c r="SW76" s="130"/>
      <c r="SX76" s="130"/>
      <c r="SY76" s="130"/>
      <c r="SZ76" s="130"/>
      <c r="TA76" s="131"/>
    </row>
    <row r="77" spans="1:521" ht="13.5" customHeight="1">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29"/>
      <c r="SN77" s="130"/>
      <c r="SO77" s="130"/>
      <c r="SP77" s="130"/>
      <c r="SQ77" s="130"/>
      <c r="SR77" s="130"/>
      <c r="SS77" s="130"/>
      <c r="ST77" s="130"/>
      <c r="SU77" s="130"/>
      <c r="SV77" s="130"/>
      <c r="SW77" s="130"/>
      <c r="SX77" s="130"/>
      <c r="SY77" s="130"/>
      <c r="SZ77" s="130"/>
      <c r="TA77" s="131"/>
    </row>
    <row r="78" spans="1:521" ht="13.5" customHeight="1">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29"/>
      <c r="SN78" s="130"/>
      <c r="SO78" s="130"/>
      <c r="SP78" s="130"/>
      <c r="SQ78" s="130"/>
      <c r="SR78" s="130"/>
      <c r="SS78" s="130"/>
      <c r="ST78" s="130"/>
      <c r="SU78" s="130"/>
      <c r="SV78" s="130"/>
      <c r="SW78" s="130"/>
      <c r="SX78" s="130"/>
      <c r="SY78" s="130"/>
      <c r="SZ78" s="130"/>
      <c r="TA78" s="131"/>
    </row>
    <row r="79" spans="1:521" ht="13.5" customHeight="1">
      <c r="A79" s="2"/>
      <c r="B79" s="13"/>
      <c r="C79" s="2"/>
      <c r="D79" s="2"/>
      <c r="E79" s="2"/>
      <c r="F79" s="2"/>
      <c r="G79" s="2"/>
      <c r="H79" s="2"/>
      <c r="I79" s="2"/>
      <c r="J79" s="15"/>
      <c r="K79" s="2"/>
      <c r="L79" s="141"/>
      <c r="M79" s="141"/>
      <c r="N79" s="141"/>
      <c r="O79" s="141"/>
      <c r="P79" s="141"/>
      <c r="Q79" s="141"/>
      <c r="R79" s="141"/>
      <c r="S79" s="141"/>
      <c r="T79" s="141"/>
      <c r="U79" s="141"/>
      <c r="V79" s="141"/>
      <c r="W79" s="141"/>
      <c r="X79" s="142"/>
      <c r="Y79" s="143" t="str">
        <f>データ!$B$10</f>
        <v>H29</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H30</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R01</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R02</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R03</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43" t="str">
        <f>データ!$B$10</f>
        <v>H29</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H30</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R01</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R02</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R03</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43" t="str">
        <f>データ!$B$10</f>
        <v>H29</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H30</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R01</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R02</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R03</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29"/>
      <c r="SN79" s="130"/>
      <c r="SO79" s="130"/>
      <c r="SP79" s="130"/>
      <c r="SQ79" s="130"/>
      <c r="SR79" s="130"/>
      <c r="SS79" s="130"/>
      <c r="ST79" s="130"/>
      <c r="SU79" s="130"/>
      <c r="SV79" s="130"/>
      <c r="SW79" s="130"/>
      <c r="SX79" s="130"/>
      <c r="SY79" s="130"/>
      <c r="SZ79" s="130"/>
      <c r="TA79" s="131"/>
    </row>
    <row r="80" spans="1:521" ht="13.5" customHeight="1">
      <c r="A80" s="2"/>
      <c r="B80" s="13"/>
      <c r="C80" s="2"/>
      <c r="D80" s="2"/>
      <c r="E80" s="2"/>
      <c r="F80" s="2"/>
      <c r="G80" s="2"/>
      <c r="H80" s="2"/>
      <c r="I80" s="2"/>
      <c r="J80" s="15"/>
      <c r="K80" s="2"/>
      <c r="L80" s="146" t="s">
        <v>23</v>
      </c>
      <c r="M80" s="146"/>
      <c r="N80" s="146"/>
      <c r="O80" s="146"/>
      <c r="P80" s="146"/>
      <c r="Q80" s="146"/>
      <c r="R80" s="146"/>
      <c r="S80" s="146"/>
      <c r="T80" s="146"/>
      <c r="U80" s="146"/>
      <c r="V80" s="146"/>
      <c r="W80" s="146"/>
      <c r="X80" s="146"/>
      <c r="Y80" s="147">
        <f>データ!DD6</f>
        <v>51.51</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51.42</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50.92</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52.84</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56.09</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
      <c r="FE80" s="18"/>
      <c r="FF80" s="2"/>
      <c r="FG80" s="2"/>
      <c r="FH80" s="2"/>
      <c r="FI80" s="2"/>
      <c r="FJ80" s="2"/>
      <c r="FK80" s="2"/>
      <c r="FL80" s="2"/>
      <c r="FM80" s="2"/>
      <c r="FN80" s="2"/>
      <c r="FO80" s="2"/>
      <c r="FP80" s="2"/>
      <c r="FQ80" s="2"/>
      <c r="FR80" s="2"/>
      <c r="FS80" s="2"/>
      <c r="FT80" s="2"/>
      <c r="FU80" s="2"/>
      <c r="FV80" s="15"/>
      <c r="FW80" s="2"/>
      <c r="FX80" s="146" t="s">
        <v>23</v>
      </c>
      <c r="FY80" s="146"/>
      <c r="FZ80" s="146"/>
      <c r="GA80" s="146"/>
      <c r="GB80" s="146"/>
      <c r="GC80" s="146"/>
      <c r="GD80" s="146"/>
      <c r="GE80" s="146"/>
      <c r="GF80" s="146"/>
      <c r="GG80" s="146"/>
      <c r="GH80" s="146"/>
      <c r="GI80" s="146"/>
      <c r="GJ80" s="146"/>
      <c r="GK80" s="147">
        <f>データ!DO6</f>
        <v>0</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0</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0</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0</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0</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
      <c r="LQ80" s="18"/>
      <c r="LR80" s="2"/>
      <c r="LS80" s="2"/>
      <c r="LT80" s="2"/>
      <c r="LU80" s="2"/>
      <c r="LV80" s="2"/>
      <c r="LW80" s="2"/>
      <c r="LX80" s="2"/>
      <c r="LY80" s="2"/>
      <c r="LZ80" s="2"/>
      <c r="MA80" s="2"/>
      <c r="MB80" s="2"/>
      <c r="MC80" s="2"/>
      <c r="MD80" s="2"/>
      <c r="ME80" s="2"/>
      <c r="MF80" s="2"/>
      <c r="MG80" s="2"/>
      <c r="MH80" s="15"/>
      <c r="MI80" s="2"/>
      <c r="MJ80" s="146" t="s">
        <v>23</v>
      </c>
      <c r="MK80" s="146"/>
      <c r="ML80" s="146"/>
      <c r="MM80" s="146"/>
      <c r="MN80" s="146"/>
      <c r="MO80" s="146"/>
      <c r="MP80" s="146"/>
      <c r="MQ80" s="146"/>
      <c r="MR80" s="146"/>
      <c r="MS80" s="146"/>
      <c r="MT80" s="146"/>
      <c r="MU80" s="146"/>
      <c r="MV80" s="146"/>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
      <c r="SC80" s="18"/>
      <c r="SD80" s="2"/>
      <c r="SE80" s="2"/>
      <c r="SF80" s="2"/>
      <c r="SG80" s="2"/>
      <c r="SH80" s="2"/>
      <c r="SI80" s="2"/>
      <c r="SJ80" s="2"/>
      <c r="SK80" s="14"/>
      <c r="SL80" s="2"/>
      <c r="SM80" s="129"/>
      <c r="SN80" s="130"/>
      <c r="SO80" s="130"/>
      <c r="SP80" s="130"/>
      <c r="SQ80" s="130"/>
      <c r="SR80" s="130"/>
      <c r="SS80" s="130"/>
      <c r="ST80" s="130"/>
      <c r="SU80" s="130"/>
      <c r="SV80" s="130"/>
      <c r="SW80" s="130"/>
      <c r="SX80" s="130"/>
      <c r="SY80" s="130"/>
      <c r="SZ80" s="130"/>
      <c r="TA80" s="131"/>
    </row>
    <row r="81" spans="1:521" ht="13.5" customHeight="1">
      <c r="A81" s="2"/>
      <c r="B81" s="13"/>
      <c r="C81" s="2"/>
      <c r="D81" s="2"/>
      <c r="E81" s="2"/>
      <c r="F81" s="2"/>
      <c r="G81" s="2"/>
      <c r="H81" s="2"/>
      <c r="I81" s="2"/>
      <c r="J81" s="15"/>
      <c r="K81" s="2"/>
      <c r="L81" s="146" t="s">
        <v>24</v>
      </c>
      <c r="M81" s="146"/>
      <c r="N81" s="146"/>
      <c r="O81" s="146"/>
      <c r="P81" s="146"/>
      <c r="Q81" s="146"/>
      <c r="R81" s="146"/>
      <c r="S81" s="146"/>
      <c r="T81" s="146"/>
      <c r="U81" s="146"/>
      <c r="V81" s="146"/>
      <c r="W81" s="146"/>
      <c r="X81" s="146"/>
      <c r="Y81" s="147">
        <f>データ!DI6</f>
        <v>53.4</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53.49</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54.3</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55.32</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55.08</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
      <c r="FE81" s="18"/>
      <c r="FF81" s="2"/>
      <c r="FG81" s="2"/>
      <c r="FH81" s="2"/>
      <c r="FI81" s="2"/>
      <c r="FJ81" s="2"/>
      <c r="FK81" s="2"/>
      <c r="FL81" s="2"/>
      <c r="FM81" s="2"/>
      <c r="FN81" s="2"/>
      <c r="FO81" s="2"/>
      <c r="FP81" s="2"/>
      <c r="FQ81" s="2"/>
      <c r="FR81" s="2"/>
      <c r="FS81" s="2"/>
      <c r="FT81" s="2"/>
      <c r="FU81" s="2"/>
      <c r="FV81" s="15"/>
      <c r="FW81" s="2"/>
      <c r="FX81" s="146" t="s">
        <v>24</v>
      </c>
      <c r="FY81" s="146"/>
      <c r="FZ81" s="146"/>
      <c r="GA81" s="146"/>
      <c r="GB81" s="146"/>
      <c r="GC81" s="146"/>
      <c r="GD81" s="146"/>
      <c r="GE81" s="146"/>
      <c r="GF81" s="146"/>
      <c r="GG81" s="146"/>
      <c r="GH81" s="146"/>
      <c r="GI81" s="146"/>
      <c r="GJ81" s="146"/>
      <c r="GK81" s="147">
        <f>データ!DT6</f>
        <v>3.46</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3.28</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4.66</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7.35</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7.6</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
      <c r="LQ81" s="18"/>
      <c r="LR81" s="2"/>
      <c r="LS81" s="2"/>
      <c r="LT81" s="2"/>
      <c r="LU81" s="2"/>
      <c r="LV81" s="2"/>
      <c r="LW81" s="2"/>
      <c r="LX81" s="2"/>
      <c r="LY81" s="2"/>
      <c r="LZ81" s="2"/>
      <c r="MA81" s="2"/>
      <c r="MB81" s="2"/>
      <c r="MC81" s="2"/>
      <c r="MD81" s="2"/>
      <c r="ME81" s="2"/>
      <c r="MF81" s="2"/>
      <c r="MG81" s="2"/>
      <c r="MH81" s="15"/>
      <c r="MI81" s="2"/>
      <c r="MJ81" s="146" t="s">
        <v>24</v>
      </c>
      <c r="MK81" s="146"/>
      <c r="ML81" s="146"/>
      <c r="MM81" s="146"/>
      <c r="MN81" s="146"/>
      <c r="MO81" s="146"/>
      <c r="MP81" s="146"/>
      <c r="MQ81" s="146"/>
      <c r="MR81" s="146"/>
      <c r="MS81" s="146"/>
      <c r="MT81" s="146"/>
      <c r="MU81" s="146"/>
      <c r="MV81" s="146"/>
      <c r="MW81" s="147">
        <f>データ!EE6</f>
        <v>0.13</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0.02</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0.06</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0.09</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0.4</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
      <c r="SC81" s="18"/>
      <c r="SD81" s="2"/>
      <c r="SE81" s="2"/>
      <c r="SF81" s="2"/>
      <c r="SG81" s="2"/>
      <c r="SH81" s="2"/>
      <c r="SI81" s="2"/>
      <c r="SJ81" s="2"/>
      <c r="SK81" s="14"/>
      <c r="SL81" s="2"/>
      <c r="SM81" s="129"/>
      <c r="SN81" s="130"/>
      <c r="SO81" s="130"/>
      <c r="SP81" s="130"/>
      <c r="SQ81" s="130"/>
      <c r="SR81" s="130"/>
      <c r="SS81" s="130"/>
      <c r="ST81" s="130"/>
      <c r="SU81" s="130"/>
      <c r="SV81" s="130"/>
      <c r="SW81" s="130"/>
      <c r="SX81" s="130"/>
      <c r="SY81" s="130"/>
      <c r="SZ81" s="130"/>
      <c r="TA81" s="131"/>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29"/>
      <c r="SN82" s="130"/>
      <c r="SO82" s="130"/>
      <c r="SP82" s="130"/>
      <c r="SQ82" s="130"/>
      <c r="SR82" s="130"/>
      <c r="SS82" s="130"/>
      <c r="ST82" s="130"/>
      <c r="SU82" s="130"/>
      <c r="SV82" s="130"/>
      <c r="SW82" s="130"/>
      <c r="SX82" s="130"/>
      <c r="SY82" s="130"/>
      <c r="SZ82" s="130"/>
      <c r="TA82" s="131"/>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29"/>
      <c r="SN83" s="130"/>
      <c r="SO83" s="130"/>
      <c r="SP83" s="130"/>
      <c r="SQ83" s="130"/>
      <c r="SR83" s="130"/>
      <c r="SS83" s="130"/>
      <c r="ST83" s="130"/>
      <c r="SU83" s="130"/>
      <c r="SV83" s="130"/>
      <c r="SW83" s="130"/>
      <c r="SX83" s="130"/>
      <c r="SY83" s="130"/>
      <c r="SZ83" s="130"/>
      <c r="TA83" s="131"/>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29"/>
      <c r="SN84" s="130"/>
      <c r="SO84" s="130"/>
      <c r="SP84" s="130"/>
      <c r="SQ84" s="130"/>
      <c r="SR84" s="130"/>
      <c r="SS84" s="130"/>
      <c r="ST84" s="130"/>
      <c r="SU84" s="130"/>
      <c r="SV84" s="130"/>
      <c r="SW84" s="130"/>
      <c r="SX84" s="130"/>
      <c r="SY84" s="130"/>
      <c r="SZ84" s="130"/>
      <c r="TA84" s="131"/>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2"/>
      <c r="SN85" s="133"/>
      <c r="SO85" s="133"/>
      <c r="SP85" s="133"/>
      <c r="SQ85" s="133"/>
      <c r="SR85" s="133"/>
      <c r="SS85" s="133"/>
      <c r="ST85" s="133"/>
      <c r="SU85" s="133"/>
      <c r="SV85" s="133"/>
      <c r="SW85" s="133"/>
      <c r="SX85" s="133"/>
      <c r="SY85" s="133"/>
      <c r="SZ85" s="133"/>
      <c r="TA85" s="134"/>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9" t="s">
        <v>29</v>
      </c>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t="s">
        <v>30</v>
      </c>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t="s">
        <v>31</v>
      </c>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t="s">
        <v>32</v>
      </c>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t="s">
        <v>33</v>
      </c>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t="s">
        <v>34</v>
      </c>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t="s">
        <v>35</v>
      </c>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t="s">
        <v>36</v>
      </c>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t="s">
        <v>29</v>
      </c>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49"/>
      <c r="IH89" s="149"/>
      <c r="II89" s="149"/>
      <c r="IJ89" s="149"/>
      <c r="IK89" s="149"/>
      <c r="IL89" s="149" t="s">
        <v>37</v>
      </c>
      <c r="IM89" s="149"/>
      <c r="IN89" s="149"/>
      <c r="IO89" s="149"/>
      <c r="IP89" s="149"/>
      <c r="IQ89" s="149"/>
      <c r="IR89" s="149"/>
      <c r="IS89" s="149"/>
      <c r="IT89" s="149"/>
      <c r="IU89" s="149"/>
      <c r="IV89" s="149"/>
      <c r="IW89" s="149"/>
      <c r="IX89" s="149"/>
      <c r="IY89" s="149"/>
      <c r="IZ89" s="149"/>
      <c r="JA89" s="149"/>
      <c r="JB89" s="149"/>
      <c r="JC89" s="149"/>
      <c r="JD89" s="149"/>
      <c r="JE89" s="149"/>
      <c r="JF89" s="149"/>
      <c r="JG89" s="149"/>
      <c r="JH89" s="149"/>
      <c r="JI89" s="149"/>
      <c r="JJ89" s="149"/>
      <c r="JK89" s="149"/>
      <c r="JL89" s="149"/>
      <c r="JM89" s="149" t="s">
        <v>38</v>
      </c>
      <c r="JN89" s="149"/>
      <c r="JO89" s="149"/>
      <c r="JP89" s="149"/>
      <c r="JQ89" s="149"/>
      <c r="JR89" s="149"/>
      <c r="JS89" s="149"/>
      <c r="JT89" s="149"/>
      <c r="JU89" s="149"/>
      <c r="JV89" s="149"/>
      <c r="JW89" s="149"/>
      <c r="JX89" s="149"/>
      <c r="JY89" s="149"/>
      <c r="JZ89" s="149"/>
      <c r="KA89" s="149"/>
      <c r="KB89" s="149"/>
      <c r="KC89" s="149"/>
      <c r="KD89" s="149"/>
      <c r="KE89" s="149"/>
      <c r="KF89" s="149"/>
      <c r="KG89" s="149"/>
      <c r="KH89" s="149"/>
      <c r="KI89" s="149"/>
      <c r="KJ89" s="149"/>
      <c r="KK89" s="149"/>
      <c r="KL89" s="149"/>
      <c r="KM89" s="1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8" t="str">
        <f>データ!AD6</f>
        <v>【117.41】</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【23.68】</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【462.72】</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【233.92】</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【112.31】</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【19.07】</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【54.01】</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8" t="str">
        <f>データ!DC6</f>
        <v>【76.67】</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8" t="str">
        <f>データ!DN6</f>
        <v>【60.20】</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8" t="str">
        <f>データ!DY6</f>
        <v>【48.27】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8" t="str">
        <f>データ!EJ6</f>
        <v>【0.22】</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eDOPMvSariANO+sUqnlGqKSouXiDqye81FlIdI1R+mzCjilr23N9D65R1Ww0A2QjLlgzhZAhWfxycG7fz9SAvg==" saltValue="nFTGgQGUIOujnzyJx36qCw=="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41</v>
      </c>
      <c r="B3" s="29" t="s">
        <v>42</v>
      </c>
      <c r="C3" s="29" t="s">
        <v>43</v>
      </c>
      <c r="D3" s="29" t="s">
        <v>44</v>
      </c>
      <c r="E3" s="29" t="s">
        <v>45</v>
      </c>
      <c r="F3" s="29" t="s">
        <v>46</v>
      </c>
      <c r="G3" s="29" t="s">
        <v>47</v>
      </c>
      <c r="H3" s="152" t="s">
        <v>48</v>
      </c>
      <c r="I3" s="153"/>
      <c r="J3" s="153"/>
      <c r="K3" s="153"/>
      <c r="L3" s="153"/>
      <c r="M3" s="153"/>
      <c r="N3" s="153"/>
      <c r="O3" s="153"/>
      <c r="P3" s="153"/>
      <c r="Q3" s="153"/>
      <c r="R3" s="153"/>
      <c r="S3" s="153"/>
      <c r="T3" s="156" t="s">
        <v>49</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50</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c r="A4" s="28" t="s">
        <v>51</v>
      </c>
      <c r="B4" s="30"/>
      <c r="C4" s="30"/>
      <c r="D4" s="30"/>
      <c r="E4" s="30"/>
      <c r="F4" s="30"/>
      <c r="G4" s="30"/>
      <c r="H4" s="154"/>
      <c r="I4" s="155"/>
      <c r="J4" s="155"/>
      <c r="K4" s="155"/>
      <c r="L4" s="155"/>
      <c r="M4" s="155"/>
      <c r="N4" s="155"/>
      <c r="O4" s="155"/>
      <c r="P4" s="155"/>
      <c r="Q4" s="155"/>
      <c r="R4" s="155"/>
      <c r="S4" s="155"/>
      <c r="T4" s="151" t="s">
        <v>52</v>
      </c>
      <c r="U4" s="151"/>
      <c r="V4" s="151"/>
      <c r="W4" s="151"/>
      <c r="X4" s="151"/>
      <c r="Y4" s="151"/>
      <c r="Z4" s="151"/>
      <c r="AA4" s="151"/>
      <c r="AB4" s="151"/>
      <c r="AC4" s="151"/>
      <c r="AD4" s="151"/>
      <c r="AE4" s="151" t="s">
        <v>53</v>
      </c>
      <c r="AF4" s="151"/>
      <c r="AG4" s="151"/>
      <c r="AH4" s="151"/>
      <c r="AI4" s="151"/>
      <c r="AJ4" s="151"/>
      <c r="AK4" s="151"/>
      <c r="AL4" s="151"/>
      <c r="AM4" s="151"/>
      <c r="AN4" s="151"/>
      <c r="AO4" s="151"/>
      <c r="AP4" s="151" t="s">
        <v>54</v>
      </c>
      <c r="AQ4" s="151"/>
      <c r="AR4" s="151"/>
      <c r="AS4" s="151"/>
      <c r="AT4" s="151"/>
      <c r="AU4" s="151"/>
      <c r="AV4" s="151"/>
      <c r="AW4" s="151"/>
      <c r="AX4" s="151"/>
      <c r="AY4" s="151"/>
      <c r="AZ4" s="151"/>
      <c r="BA4" s="151" t="s">
        <v>55</v>
      </c>
      <c r="BB4" s="151"/>
      <c r="BC4" s="151"/>
      <c r="BD4" s="151"/>
      <c r="BE4" s="151"/>
      <c r="BF4" s="151"/>
      <c r="BG4" s="151"/>
      <c r="BH4" s="151"/>
      <c r="BI4" s="151"/>
      <c r="BJ4" s="151"/>
      <c r="BK4" s="151"/>
      <c r="BL4" s="151" t="s">
        <v>56</v>
      </c>
      <c r="BM4" s="151"/>
      <c r="BN4" s="151"/>
      <c r="BO4" s="151"/>
      <c r="BP4" s="151"/>
      <c r="BQ4" s="151"/>
      <c r="BR4" s="151"/>
      <c r="BS4" s="151"/>
      <c r="BT4" s="151"/>
      <c r="BU4" s="151"/>
      <c r="BV4" s="151"/>
      <c r="BW4" s="151" t="s">
        <v>57</v>
      </c>
      <c r="BX4" s="151"/>
      <c r="BY4" s="151"/>
      <c r="BZ4" s="151"/>
      <c r="CA4" s="151"/>
      <c r="CB4" s="151"/>
      <c r="CC4" s="151"/>
      <c r="CD4" s="151"/>
      <c r="CE4" s="151"/>
      <c r="CF4" s="151"/>
      <c r="CG4" s="151"/>
      <c r="CH4" s="151" t="s">
        <v>58</v>
      </c>
      <c r="CI4" s="151"/>
      <c r="CJ4" s="151"/>
      <c r="CK4" s="151"/>
      <c r="CL4" s="151"/>
      <c r="CM4" s="151"/>
      <c r="CN4" s="151"/>
      <c r="CO4" s="151"/>
      <c r="CP4" s="151"/>
      <c r="CQ4" s="151"/>
      <c r="CR4" s="151"/>
      <c r="CS4" s="151" t="s">
        <v>59</v>
      </c>
      <c r="CT4" s="151"/>
      <c r="CU4" s="151"/>
      <c r="CV4" s="151"/>
      <c r="CW4" s="151"/>
      <c r="CX4" s="151"/>
      <c r="CY4" s="151"/>
      <c r="CZ4" s="151"/>
      <c r="DA4" s="151"/>
      <c r="DB4" s="151"/>
      <c r="DC4" s="151"/>
      <c r="DD4" s="151" t="s">
        <v>60</v>
      </c>
      <c r="DE4" s="151"/>
      <c r="DF4" s="151"/>
      <c r="DG4" s="151"/>
      <c r="DH4" s="151"/>
      <c r="DI4" s="151"/>
      <c r="DJ4" s="151"/>
      <c r="DK4" s="151"/>
      <c r="DL4" s="151"/>
      <c r="DM4" s="151"/>
      <c r="DN4" s="151"/>
      <c r="DO4" s="151" t="s">
        <v>61</v>
      </c>
      <c r="DP4" s="151"/>
      <c r="DQ4" s="151"/>
      <c r="DR4" s="151"/>
      <c r="DS4" s="151"/>
      <c r="DT4" s="151"/>
      <c r="DU4" s="151"/>
      <c r="DV4" s="151"/>
      <c r="DW4" s="151"/>
      <c r="DX4" s="151"/>
      <c r="DY4" s="151"/>
      <c r="DZ4" s="151" t="s">
        <v>62</v>
      </c>
      <c r="EA4" s="151"/>
      <c r="EB4" s="151"/>
      <c r="EC4" s="151"/>
      <c r="ED4" s="151"/>
      <c r="EE4" s="151"/>
      <c r="EF4" s="151"/>
      <c r="EG4" s="151"/>
      <c r="EH4" s="151"/>
      <c r="EI4" s="151"/>
      <c r="EJ4" s="151"/>
    </row>
    <row r="5" spans="1:140">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c r="A6" s="28" t="s">
        <v>88</v>
      </c>
      <c r="B6" s="33"/>
      <c r="C6" s="33"/>
      <c r="D6" s="33"/>
      <c r="E6" s="33"/>
      <c r="F6" s="33"/>
      <c r="G6" s="33"/>
      <c r="H6" s="33"/>
      <c r="I6" s="33"/>
      <c r="J6" s="33"/>
      <c r="K6" s="33"/>
      <c r="L6" s="33"/>
      <c r="M6" s="33"/>
      <c r="N6" s="33"/>
      <c r="O6" s="33"/>
      <c r="P6" s="33"/>
      <c r="Q6" s="34"/>
      <c r="R6" s="33"/>
      <c r="S6" s="33"/>
      <c r="T6" s="35">
        <f t="shared" ref="T6:CE6" si="3">T7</f>
        <v>109.57</v>
      </c>
      <c r="U6" s="35">
        <f>U7</f>
        <v>110.79</v>
      </c>
      <c r="V6" s="35">
        <f>V7</f>
        <v>110.13</v>
      </c>
      <c r="W6" s="35">
        <f>W7</f>
        <v>107.82</v>
      </c>
      <c r="X6" s="35">
        <f t="shared" si="3"/>
        <v>104.13</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6725.98</v>
      </c>
      <c r="AQ6" s="35">
        <f>AQ7</f>
        <v>6971.25</v>
      </c>
      <c r="AR6" s="35">
        <f>AR7</f>
        <v>354.15</v>
      </c>
      <c r="AS6" s="35">
        <f>AS7</f>
        <v>7918.36</v>
      </c>
      <c r="AT6" s="35">
        <f t="shared" si="3"/>
        <v>6380.3</v>
      </c>
      <c r="AU6" s="35">
        <f t="shared" si="3"/>
        <v>730.25</v>
      </c>
      <c r="AV6" s="35">
        <f t="shared" si="3"/>
        <v>868.31</v>
      </c>
      <c r="AW6" s="35">
        <f t="shared" si="3"/>
        <v>732.52</v>
      </c>
      <c r="AX6" s="35">
        <f t="shared" si="3"/>
        <v>819.73</v>
      </c>
      <c r="AY6" s="35">
        <f t="shared" si="3"/>
        <v>834.05</v>
      </c>
      <c r="AZ6" s="33" t="str">
        <f>IF(AZ7="-","【-】","【"&amp;SUBSTITUTE(TEXT(AZ7,"#,##0.00"),"-","△")&amp;"】")</f>
        <v>【462.72】</v>
      </c>
      <c r="BA6" s="35">
        <f t="shared" si="3"/>
        <v>0</v>
      </c>
      <c r="BB6" s="35">
        <f>BB7</f>
        <v>0</v>
      </c>
      <c r="BC6" s="35">
        <f>BC7</f>
        <v>0</v>
      </c>
      <c r="BD6" s="35">
        <f>BD7</f>
        <v>0</v>
      </c>
      <c r="BE6" s="35">
        <f t="shared" si="3"/>
        <v>0</v>
      </c>
      <c r="BF6" s="35">
        <f t="shared" si="3"/>
        <v>514.66</v>
      </c>
      <c r="BG6" s="35">
        <f t="shared" si="3"/>
        <v>504.81</v>
      </c>
      <c r="BH6" s="35">
        <f t="shared" si="3"/>
        <v>498.01</v>
      </c>
      <c r="BI6" s="35">
        <f t="shared" si="3"/>
        <v>490.39</v>
      </c>
      <c r="BJ6" s="35">
        <f t="shared" si="3"/>
        <v>475.44</v>
      </c>
      <c r="BK6" s="33" t="str">
        <f>IF(BK7="-","【-】","【"&amp;SUBSTITUTE(TEXT(BK7,"#,##0.00"),"-","△")&amp;"】")</f>
        <v>【233.92】</v>
      </c>
      <c r="BL6" s="35">
        <f t="shared" si="3"/>
        <v>61.52</v>
      </c>
      <c r="BM6" s="35">
        <f>BM7</f>
        <v>91.86</v>
      </c>
      <c r="BN6" s="35">
        <f>BN7</f>
        <v>92.98</v>
      </c>
      <c r="BO6" s="35">
        <f>BO7</f>
        <v>80.989999999999995</v>
      </c>
      <c r="BP6" s="35">
        <f t="shared" si="3"/>
        <v>74.260000000000005</v>
      </c>
      <c r="BQ6" s="35">
        <f t="shared" si="3"/>
        <v>95.99</v>
      </c>
      <c r="BR6" s="35">
        <f t="shared" si="3"/>
        <v>94.91</v>
      </c>
      <c r="BS6" s="35">
        <f t="shared" si="3"/>
        <v>90.22</v>
      </c>
      <c r="BT6" s="35">
        <f t="shared" si="3"/>
        <v>90.8</v>
      </c>
      <c r="BU6" s="35">
        <f t="shared" si="3"/>
        <v>93.49</v>
      </c>
      <c r="BV6" s="33" t="str">
        <f>IF(BV7="-","【-】","【"&amp;SUBSTITUTE(TEXT(BV7,"#,##0.00"),"-","△")&amp;"】")</f>
        <v>【112.31】</v>
      </c>
      <c r="BW6" s="35">
        <f t="shared" si="3"/>
        <v>81.91</v>
      </c>
      <c r="BX6" s="35">
        <f>BX7</f>
        <v>52.48</v>
      </c>
      <c r="BY6" s="35">
        <f>BY7</f>
        <v>54.03</v>
      </c>
      <c r="BZ6" s="35">
        <f>BZ7</f>
        <v>64.13</v>
      </c>
      <c r="CA6" s="35">
        <f t="shared" si="3"/>
        <v>66.77</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17.78</v>
      </c>
      <c r="CI6" s="35">
        <f>CI7</f>
        <v>19</v>
      </c>
      <c r="CJ6" s="35">
        <f>CJ7</f>
        <v>20.78</v>
      </c>
      <c r="CK6" s="35">
        <f>CK7</f>
        <v>19.89</v>
      </c>
      <c r="CL6" s="35">
        <f t="shared" si="5"/>
        <v>19.22</v>
      </c>
      <c r="CM6" s="35">
        <f t="shared" si="5"/>
        <v>35.24</v>
      </c>
      <c r="CN6" s="35">
        <f t="shared" si="5"/>
        <v>35.22</v>
      </c>
      <c r="CO6" s="35">
        <f t="shared" si="5"/>
        <v>34.92</v>
      </c>
      <c r="CP6" s="35">
        <f t="shared" si="5"/>
        <v>34.19</v>
      </c>
      <c r="CQ6" s="35">
        <f t="shared" si="5"/>
        <v>36.65</v>
      </c>
      <c r="CR6" s="33" t="str">
        <f>IF(CR7="-","【-】","【"&amp;SUBSTITUTE(TEXT(CR7,"#,##0.00"),"-","△")&amp;"】")</f>
        <v>【54.01】</v>
      </c>
      <c r="CS6" s="35">
        <f t="shared" ref="CS6:DB6" si="6">CS7</f>
        <v>31.22</v>
      </c>
      <c r="CT6" s="35">
        <f>CT7</f>
        <v>32.33</v>
      </c>
      <c r="CU6" s="35">
        <f>CU7</f>
        <v>32.33</v>
      </c>
      <c r="CV6" s="35">
        <f>CV7</f>
        <v>30.11</v>
      </c>
      <c r="CW6" s="35">
        <f t="shared" si="6"/>
        <v>30.22</v>
      </c>
      <c r="CX6" s="35">
        <f t="shared" si="6"/>
        <v>50.28</v>
      </c>
      <c r="CY6" s="35">
        <f t="shared" si="6"/>
        <v>51.42</v>
      </c>
      <c r="CZ6" s="35">
        <f t="shared" si="6"/>
        <v>50.9</v>
      </c>
      <c r="DA6" s="35">
        <f t="shared" si="6"/>
        <v>49.05</v>
      </c>
      <c r="DB6" s="35">
        <f t="shared" si="6"/>
        <v>50.94</v>
      </c>
      <c r="DC6" s="33" t="str">
        <f>IF(DC7="-","【-】","【"&amp;SUBSTITUTE(TEXT(DC7,"#,##0.00"),"-","△")&amp;"】")</f>
        <v>【76.67】</v>
      </c>
      <c r="DD6" s="35">
        <f t="shared" ref="DD6:DM6" si="7">DD7</f>
        <v>51.51</v>
      </c>
      <c r="DE6" s="35">
        <f>DE7</f>
        <v>51.42</v>
      </c>
      <c r="DF6" s="35">
        <f>DF7</f>
        <v>50.92</v>
      </c>
      <c r="DG6" s="35">
        <f>DG7</f>
        <v>52.84</v>
      </c>
      <c r="DH6" s="35">
        <f t="shared" si="7"/>
        <v>56.09</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c r="A7"/>
      <c r="B7" s="37" t="s">
        <v>89</v>
      </c>
      <c r="C7" s="37" t="s">
        <v>90</v>
      </c>
      <c r="D7" s="37" t="s">
        <v>91</v>
      </c>
      <c r="E7" s="37" t="s">
        <v>92</v>
      </c>
      <c r="F7" s="37" t="s">
        <v>93</v>
      </c>
      <c r="G7" s="37" t="s">
        <v>94</v>
      </c>
      <c r="H7" s="37" t="s">
        <v>95</v>
      </c>
      <c r="I7" s="37" t="s">
        <v>96</v>
      </c>
      <c r="J7" s="37" t="s">
        <v>97</v>
      </c>
      <c r="K7" s="38">
        <v>900</v>
      </c>
      <c r="L7" s="37" t="s">
        <v>98</v>
      </c>
      <c r="M7" s="38">
        <v>1</v>
      </c>
      <c r="N7" s="38">
        <v>173</v>
      </c>
      <c r="O7" s="39" t="s">
        <v>99</v>
      </c>
      <c r="P7" s="39">
        <v>93.3</v>
      </c>
      <c r="Q7" s="38">
        <v>23</v>
      </c>
      <c r="R7" s="38">
        <v>272</v>
      </c>
      <c r="S7" s="37" t="s">
        <v>100</v>
      </c>
      <c r="T7" s="40">
        <v>109.57</v>
      </c>
      <c r="U7" s="40">
        <v>110.79</v>
      </c>
      <c r="V7" s="40">
        <v>110.13</v>
      </c>
      <c r="W7" s="40">
        <v>107.82</v>
      </c>
      <c r="X7" s="40">
        <v>104.13</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6725.98</v>
      </c>
      <c r="AQ7" s="40">
        <v>6971.25</v>
      </c>
      <c r="AR7" s="40">
        <v>354.15</v>
      </c>
      <c r="AS7" s="40">
        <v>7918.36</v>
      </c>
      <c r="AT7" s="40">
        <v>6380.3</v>
      </c>
      <c r="AU7" s="40">
        <v>730.25</v>
      </c>
      <c r="AV7" s="40">
        <v>868.31</v>
      </c>
      <c r="AW7" s="40">
        <v>732.52</v>
      </c>
      <c r="AX7" s="40">
        <v>819.73</v>
      </c>
      <c r="AY7" s="40">
        <v>834.05</v>
      </c>
      <c r="AZ7" s="40">
        <v>462.72</v>
      </c>
      <c r="BA7" s="40">
        <v>0</v>
      </c>
      <c r="BB7" s="40">
        <v>0</v>
      </c>
      <c r="BC7" s="40">
        <v>0</v>
      </c>
      <c r="BD7" s="40">
        <v>0</v>
      </c>
      <c r="BE7" s="40">
        <v>0</v>
      </c>
      <c r="BF7" s="40">
        <v>514.66</v>
      </c>
      <c r="BG7" s="40">
        <v>504.81</v>
      </c>
      <c r="BH7" s="40">
        <v>498.01</v>
      </c>
      <c r="BI7" s="40">
        <v>490.39</v>
      </c>
      <c r="BJ7" s="40">
        <v>475.44</v>
      </c>
      <c r="BK7" s="40">
        <v>233.92</v>
      </c>
      <c r="BL7" s="40">
        <v>61.52</v>
      </c>
      <c r="BM7" s="40">
        <v>91.86</v>
      </c>
      <c r="BN7" s="40">
        <v>92.98</v>
      </c>
      <c r="BO7" s="40">
        <v>80.989999999999995</v>
      </c>
      <c r="BP7" s="40">
        <v>74.260000000000005</v>
      </c>
      <c r="BQ7" s="40">
        <v>95.99</v>
      </c>
      <c r="BR7" s="40">
        <v>94.91</v>
      </c>
      <c r="BS7" s="40">
        <v>90.22</v>
      </c>
      <c r="BT7" s="40">
        <v>90.8</v>
      </c>
      <c r="BU7" s="40">
        <v>93.49</v>
      </c>
      <c r="BV7" s="40">
        <v>112.31</v>
      </c>
      <c r="BW7" s="40">
        <v>81.91</v>
      </c>
      <c r="BX7" s="40">
        <v>52.48</v>
      </c>
      <c r="BY7" s="40">
        <v>54.03</v>
      </c>
      <c r="BZ7" s="40">
        <v>64.13</v>
      </c>
      <c r="CA7" s="40">
        <v>66.77</v>
      </c>
      <c r="CB7" s="40">
        <v>44.55</v>
      </c>
      <c r="CC7" s="40">
        <v>47.36</v>
      </c>
      <c r="CD7" s="40">
        <v>49.94</v>
      </c>
      <c r="CE7" s="40">
        <v>50.56</v>
      </c>
      <c r="CF7" s="40">
        <v>49.4</v>
      </c>
      <c r="CG7" s="40">
        <v>19.07</v>
      </c>
      <c r="CH7" s="40">
        <v>17.78</v>
      </c>
      <c r="CI7" s="40">
        <v>19</v>
      </c>
      <c r="CJ7" s="40">
        <v>20.78</v>
      </c>
      <c r="CK7" s="40">
        <v>19.89</v>
      </c>
      <c r="CL7" s="40">
        <v>19.22</v>
      </c>
      <c r="CM7" s="40">
        <v>35.24</v>
      </c>
      <c r="CN7" s="40">
        <v>35.22</v>
      </c>
      <c r="CO7" s="40">
        <v>34.92</v>
      </c>
      <c r="CP7" s="40">
        <v>34.19</v>
      </c>
      <c r="CQ7" s="40">
        <v>36.65</v>
      </c>
      <c r="CR7" s="40">
        <v>54.01</v>
      </c>
      <c r="CS7" s="40">
        <v>31.22</v>
      </c>
      <c r="CT7" s="40">
        <v>32.33</v>
      </c>
      <c r="CU7" s="40">
        <v>32.33</v>
      </c>
      <c r="CV7" s="40">
        <v>30.11</v>
      </c>
      <c r="CW7" s="40">
        <v>30.22</v>
      </c>
      <c r="CX7" s="40">
        <v>50.28</v>
      </c>
      <c r="CY7" s="40">
        <v>51.42</v>
      </c>
      <c r="CZ7" s="40">
        <v>50.9</v>
      </c>
      <c r="DA7" s="40">
        <v>49.05</v>
      </c>
      <c r="DB7" s="40">
        <v>50.94</v>
      </c>
      <c r="DC7" s="40">
        <v>76.67</v>
      </c>
      <c r="DD7" s="40">
        <v>51.51</v>
      </c>
      <c r="DE7" s="40">
        <v>51.42</v>
      </c>
      <c r="DF7" s="40">
        <v>50.92</v>
      </c>
      <c r="DG7" s="40">
        <v>52.84</v>
      </c>
      <c r="DH7" s="40">
        <v>56.09</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42</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109.57</v>
      </c>
      <c r="V11" s="48">
        <f>IF(U6="-",NA(),U6)</f>
        <v>110.79</v>
      </c>
      <c r="W11" s="48">
        <f>IF(V6="-",NA(),V6)</f>
        <v>110.13</v>
      </c>
      <c r="X11" s="48">
        <f>IF(W6="-",NA(),W6)</f>
        <v>107.82</v>
      </c>
      <c r="Y11" s="48">
        <f>IF(X6="-",NA(),X6)</f>
        <v>104.13</v>
      </c>
      <c r="AE11" s="47" t="s">
        <v>23</v>
      </c>
      <c r="AF11" s="48">
        <f>IF(AE6="-",NA(),AE6)</f>
        <v>0</v>
      </c>
      <c r="AG11" s="48">
        <f>IF(AF6="-",NA(),AF6)</f>
        <v>0</v>
      </c>
      <c r="AH11" s="48">
        <f>IF(AG6="-",NA(),AG6)</f>
        <v>0</v>
      </c>
      <c r="AI11" s="48">
        <f>IF(AH6="-",NA(),AH6)</f>
        <v>0</v>
      </c>
      <c r="AJ11" s="48">
        <f>IF(AI6="-",NA(),AI6)</f>
        <v>0</v>
      </c>
      <c r="AP11" s="47" t="s">
        <v>23</v>
      </c>
      <c r="AQ11" s="48">
        <f>IF(AP6="-",NA(),AP6)</f>
        <v>6725.98</v>
      </c>
      <c r="AR11" s="48">
        <f>IF(AQ6="-",NA(),AQ6)</f>
        <v>6971.25</v>
      </c>
      <c r="AS11" s="48">
        <f>IF(AR6="-",NA(),AR6)</f>
        <v>354.15</v>
      </c>
      <c r="AT11" s="48">
        <f>IF(AS6="-",NA(),AS6)</f>
        <v>7918.36</v>
      </c>
      <c r="AU11" s="48">
        <f>IF(AT6="-",NA(),AT6)</f>
        <v>6380.3</v>
      </c>
      <c r="BA11" s="47" t="s">
        <v>23</v>
      </c>
      <c r="BB11" s="48">
        <f>IF(BA6="-",NA(),BA6)</f>
        <v>0</v>
      </c>
      <c r="BC11" s="48">
        <f>IF(BB6="-",NA(),BB6)</f>
        <v>0</v>
      </c>
      <c r="BD11" s="48">
        <f>IF(BC6="-",NA(),BC6)</f>
        <v>0</v>
      </c>
      <c r="BE11" s="48">
        <f>IF(BD6="-",NA(),BD6)</f>
        <v>0</v>
      </c>
      <c r="BF11" s="48">
        <f>IF(BE6="-",NA(),BE6)</f>
        <v>0</v>
      </c>
      <c r="BL11" s="47" t="s">
        <v>23</v>
      </c>
      <c r="BM11" s="48">
        <f>IF(BL6="-",NA(),BL6)</f>
        <v>61.52</v>
      </c>
      <c r="BN11" s="48">
        <f>IF(BM6="-",NA(),BM6)</f>
        <v>91.86</v>
      </c>
      <c r="BO11" s="48">
        <f>IF(BN6="-",NA(),BN6)</f>
        <v>92.98</v>
      </c>
      <c r="BP11" s="48">
        <f>IF(BO6="-",NA(),BO6)</f>
        <v>80.989999999999995</v>
      </c>
      <c r="BQ11" s="48">
        <f>IF(BP6="-",NA(),BP6)</f>
        <v>74.260000000000005</v>
      </c>
      <c r="BW11" s="47" t="s">
        <v>23</v>
      </c>
      <c r="BX11" s="48">
        <f>IF(BW6="-",NA(),BW6)</f>
        <v>81.91</v>
      </c>
      <c r="BY11" s="48">
        <f>IF(BX6="-",NA(),BX6)</f>
        <v>52.48</v>
      </c>
      <c r="BZ11" s="48">
        <f>IF(BY6="-",NA(),BY6)</f>
        <v>54.03</v>
      </c>
      <c r="CA11" s="48">
        <f>IF(BZ6="-",NA(),BZ6)</f>
        <v>64.13</v>
      </c>
      <c r="CB11" s="48">
        <f>IF(CA6="-",NA(),CA6)</f>
        <v>66.77</v>
      </c>
      <c r="CH11" s="47" t="s">
        <v>23</v>
      </c>
      <c r="CI11" s="48">
        <f>IF(CH6="-",NA(),CH6)</f>
        <v>17.78</v>
      </c>
      <c r="CJ11" s="48">
        <f>IF(CI6="-",NA(),CI6)</f>
        <v>19</v>
      </c>
      <c r="CK11" s="48">
        <f>IF(CJ6="-",NA(),CJ6)</f>
        <v>20.78</v>
      </c>
      <c r="CL11" s="48">
        <f>IF(CK6="-",NA(),CK6)</f>
        <v>19.89</v>
      </c>
      <c r="CM11" s="48">
        <f>IF(CL6="-",NA(),CL6)</f>
        <v>19.22</v>
      </c>
      <c r="CS11" s="47" t="s">
        <v>23</v>
      </c>
      <c r="CT11" s="48">
        <f>IF(CS6="-",NA(),CS6)</f>
        <v>31.22</v>
      </c>
      <c r="CU11" s="48">
        <f>IF(CT6="-",NA(),CT6)</f>
        <v>32.33</v>
      </c>
      <c r="CV11" s="48">
        <f>IF(CU6="-",NA(),CU6)</f>
        <v>32.33</v>
      </c>
      <c r="CW11" s="48">
        <f>IF(CV6="-",NA(),CV6)</f>
        <v>30.11</v>
      </c>
      <c r="CX11" s="48">
        <f>IF(CW6="-",NA(),CW6)</f>
        <v>30.22</v>
      </c>
      <c r="DD11" s="47" t="s">
        <v>23</v>
      </c>
      <c r="DE11" s="48">
        <f>IF(DD6="-",NA(),DD6)</f>
        <v>51.51</v>
      </c>
      <c r="DF11" s="48">
        <f>IF(DE6="-",NA(),DE6)</f>
        <v>51.42</v>
      </c>
      <c r="DG11" s="48">
        <f>IF(DF6="-",NA(),DF6)</f>
        <v>50.92</v>
      </c>
      <c r="DH11" s="48">
        <f>IF(DG6="-",NA(),DG6)</f>
        <v>52.84</v>
      </c>
      <c r="DI11" s="48">
        <f>IF(DH6="-",NA(),DH6)</f>
        <v>56.09</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2022-12-01T02:37:07Z</dcterms:created>
  <dcterms:modified xsi:type="dcterms:W3CDTF">2023-02-08T04:20:14Z</dcterms:modified>
  <cp:category/>
</cp:coreProperties>
</file>