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8 垂水市○\01当初提出\"/>
    </mc:Choice>
  </mc:AlternateContent>
  <workbookProtection workbookAlgorithmName="SHA-512" workbookHashValue="PEf1TzxWIQ2uLtOmV2EDkqJbtCqQmab0ZK9GB3LBLvl8qaQggA3veRlMyA8sNSPtGjDTjNtOqfAf4BS0eS3mOQ==" workbookSaltValue="rWTtlIzBuJSgA3WJihJ0n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<sst xmlns="http://schemas.openxmlformats.org/spreadsheetml/2006/main" count="236" uniqueCount="121">
  <si>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</si>
  <si>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</si>
  <si>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</si>
  <si>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</si>
  <si>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</si>
  <si>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</si>
  <si>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</si>
  <si>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</si>
  <si>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</si>
  <si>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</si>
  <si>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</si>
  <si>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</si>
  <si>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</si>
  <si>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</si>
  <si>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</si>
  <si>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</si>
  <si>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</si>
  <si>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</si>
  <si>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</si>
  <si>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</si>
  <si>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</si>
  <si>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</si>
  <si>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</si>
  <si>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</si>
  <si>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</si>
  <si>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</si>
  <si>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</si>
  <si>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</si>
  <si>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</si>
  <si>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</si>
  <si>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</si>
  <si>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</si>
  <si>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</si>
  <si>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</si>
  <si>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</si>
  <si>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</si>
  <si>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</si>
  <si>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</si>
  <si>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</si>
  <si>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</si>
  <si>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</si>
  <si>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</si>
  <si>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</si>
  <si>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</si>
  <si>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</si>
  <si>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</si>
  <si>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</si>
  <si>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</si>
  <si>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</si>
  <si>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</si>
  <si>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</si>
  <si>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</si>
  <si>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</si>
  <si>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</si>
  <si>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</si>
  <si>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</si>
  <si>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</si>
  <si>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</si>
  <si>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</si>
  <si>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</si>
  <si>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</si>
  <si>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</si>
  <si>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</si>
  <si>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</si>
  <si>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</si>
  <si>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</si>
  <si>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</si>
  <si>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</si>
  <si>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</si>
  <si>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</si>
  <si>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</si>
  <si>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</si>
  <si>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</si>
  <si>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</si>
  <si>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</si>
  <si>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</si>
  <si>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</si>
  <si>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</si>
  <si>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</si>
  <si>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</si>
  <si>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</si>
  <si>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</si>
  <si>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</si>
  <si>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</si>
  <si>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</si>
  <si>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</si>
  <si>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</si>
  <si>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</si>
  <si>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</si>
  <si>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</si>
  <si>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</si>
  <si>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</si>
  <si>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</si>
  <si>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</si>
  <si>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</si>
  <si>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</si>
  <si>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</si>
  <si>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</si>
  <si>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</si>
  <si>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</si>
  <si>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</si>
  <si>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</si>
  <si>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</si>
  <si>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</si>
  <si>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</si>
  <si>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</si>
  <si>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</si>
  <si>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</si>
  <si>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</si>
  <si>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</si>
  <si>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</si>
  <si>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</si>
  <si>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</si>
  <si>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</si>
  <si>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</si>
  <si>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</si>
  <si>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</si>
  <si>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</si>
  <si>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共用開始から15年程度経過し、現在のところ大規模な修繕や管渠における更新・改良等の必要な個所が少ないため、大きな費用は発生していない。
　しかし、今後は処理場やポンプ場の老朽化や機械の更新が予想されるため、計画的な更新を行って、経費の平準化を図っていく必要がある。</t>
    <rPh sb="10" eb="12">
      <t>テイド</t>
    </rPh>
    <rPh sb="12" eb="14">
      <t>ケイカ</t>
    </rPh>
    <rPh sb="22" eb="25">
      <t>ダイキボ</t>
    </rPh>
    <phoneticPr fontId="4"/>
  </si>
  <si>
    <t>①収益的収支比率
　現在まで比率が100％を超え収支が黒字となっているが、今後施設の老朽化や機器類の故障に伴う修繕費等が見込まれるため、計画的な機器の更新等を行う必要がある。
⑤経費回収率
　類似団体の平均値を下回っており、50％に満たない状況である。漁集施設への接続加入世帯を増やし、適正な使用料収入を確保する必要がある。
⑥汚水処理原価
　類似団体と比較して低い状態で推移しているが、人口減少等による有収水量の減により値が高くなる可能性があるため、維持管理費の削減、加入率の増に努める必要がある。
⑦施設利用率
　過去５年間はほぼ横ばいで推移してきており、類似団体の平均値より高い傾向にある。人口の減少や高齢化のため新規接続が少ない状況ではあるが、利用者の確保を図り、加入促進に努めていく。
⑧水洗化率
　微増ではあるが年々上昇してきており、他の類似団体との差も少なくなってきている。しかし、依然低い状況にあり、率の上昇も新規接続の増による上昇ではなく、人口減少によるものと考えられる。このため、水質保全の観点からも、加入促進に努め、加入率を上げる必要がある。</t>
    <rPh sb="14" eb="16">
      <t>ヒリツ</t>
    </rPh>
    <rPh sb="24" eb="26">
      <t>シュウシ</t>
    </rPh>
    <rPh sb="181" eb="182">
      <t>テイ</t>
    </rPh>
    <rPh sb="207" eb="208">
      <t>ゲン</t>
    </rPh>
    <rPh sb="211" eb="212">
      <t>アタイ</t>
    </rPh>
    <rPh sb="213" eb="214">
      <t>タカ</t>
    </rPh>
    <rPh sb="226" eb="231">
      <t>イジカンリヒ</t>
    </rPh>
    <rPh sb="232" eb="234">
      <t>サクゲン</t>
    </rPh>
    <rPh sb="235" eb="237">
      <t>カニュウ</t>
    </rPh>
    <rPh sb="237" eb="238">
      <t>リツ</t>
    </rPh>
    <rPh sb="239" eb="240">
      <t>ゾウ</t>
    </rPh>
    <rPh sb="280" eb="282">
      <t>ルイジ</t>
    </rPh>
    <rPh sb="282" eb="284">
      <t>ダンタイ</t>
    </rPh>
    <rPh sb="285" eb="288">
      <t>ヘイキンチ</t>
    </rPh>
    <rPh sb="290" eb="291">
      <t>タカ</t>
    </rPh>
    <rPh sb="355" eb="357">
      <t>ビゾウ</t>
    </rPh>
    <rPh sb="362" eb="364">
      <t>ネンネン</t>
    </rPh>
    <phoneticPr fontId="4"/>
  </si>
  <si>
    <t>　収益的収支比率は高いが経費回収率が低い値となっている。主な原因として漁集施設への加入率の低さが考えられる。今後安定して経営を継続していくためにも、さらに加入促進に努め、使用料収入の確保に努める必要がある。
　また、今後は老朽化等に伴う、施設の更新・改良等も予想されるため、計画的・効率的な運営を行いながら長寿命化や費用負担の平準化を図る必要がある。</t>
    <rPh sb="9" eb="10">
      <t>タカ</t>
    </rPh>
    <rPh sb="12" eb="14">
      <t>ケイヒ</t>
    </rPh>
    <rPh sb="14" eb="17">
      <t>カイシュウリツ</t>
    </rPh>
    <rPh sb="18" eb="1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</si>
</sst>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8B-41CE-84EA-2E6079201460}"/>
            </c:ext>
          </c:extLst>
        </c:ser>
        <c:dLbls>
          <c:showLegendKey val="0"/>
          <c:showVal val="0"/>
          <c:showCatName val="0"/>
          <c:showSerName val="0"/>
          <c:showPercent val="0"/>
          <c:showBubbleSize val="0"/>
        </c:dLbls>
        <c:gapWidth val="150"/>
        <c:axId val="167345440"/>
        <c:axId val="16734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0.04</c:v>
                </c:pt>
                <c:pt idx="3" formatCode="#,##0.00;&quot;△&quot;#,##0.00">
                  <c:v>0</c:v>
                </c:pt>
                <c:pt idx="4" formatCode="#,##0.00;&quot;△&quot;#,##0.00">
                  <c:v>0</c:v>
                </c:pt>
              </c:numCache>
            </c:numRef>
          </c:val>
          <c:smooth val="0"/>
          <c:extLst>
            <c:ext xmlns:c16="http://schemas.microsoft.com/office/drawing/2014/chart" uri="{C3380CC4-5D6E-409C-BE32-E72D297353CC}">
              <c16:uniqueId val="{00000001-D58B-41CE-84EA-2E6079201460}"/>
            </c:ext>
          </c:extLst>
        </c:ser>
        <c:dLbls>
          <c:showLegendKey val="0"/>
          <c:showVal val="0"/>
          <c:showCatName val="0"/>
          <c:showSerName val="0"/>
          <c:showPercent val="0"/>
          <c:showBubbleSize val="0"/>
        </c:dLbls>
        <c:marker val="1"/>
        <c:smooth val="0"/>
        <c:axId val="167345440"/>
        <c:axId val="167345048"/>
      </c:lineChart>
      <c:dateAx>
        <c:axId val="167345440"/>
        <c:scaling>
          <c:orientation val="minMax"/>
        </c:scaling>
        <c:delete val="1"/>
        <c:axPos val="b"/>
        <c:numFmt formatCode="&quot;H&quot;yy" sourceLinked="1"/>
        <c:majorTickMark val="none"/>
        <c:minorTickMark val="none"/>
        <c:tickLblPos val="none"/>
        <c:crossAx val="167345048"/>
        <c:crosses val="autoZero"/>
        <c:auto val="1"/>
        <c:lblOffset val="100"/>
        <c:baseTimeUnit val="years"/>
      </c:dateAx>
      <c:valAx>
        <c:axId val="16734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35.83</c:v>
                </c:pt>
                <c:pt idx="1">
                  <c:v>35</c:v>
                </c:pt>
                <c:pt idx="2">
                  <c:v>35.42</c:v>
                </c:pt>
                <c:pt idx="3">
                  <c:v>35.42</c:v>
                </c:pt>
                <c:pt idx="4">
                  <c:v>35.42</c:v>
                </c:pt>
              </c:numCache>
            </c:numRef>
          </c:val>
          <c:extLst>
            <c:ext xmlns:c16="http://schemas.microsoft.com/office/drawing/2014/chart" uri="{C3380CC4-5D6E-409C-BE32-E72D297353CC}">
              <c16:uniqueId val="{00000000-0AD2-4D7F-AE67-3D1303A8049B}"/>
            </c:ext>
          </c:extLst>
        </c:ser>
        <c:dLbls>
          <c:showLegendKey val="0"/>
          <c:showVal val="0"/>
          <c:showCatName val="0"/>
          <c:showSerName val="0"/>
          <c:showPercent val="0"/>
          <c:showBubbleSize val="0"/>
        </c:dLbls>
        <c:gapWidth val="150"/>
        <c:axId val="374507744"/>
        <c:axId val="37450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26.7</c:v>
                </c:pt>
                <c:pt idx="3">
                  <c:v>29.12</c:v>
                </c:pt>
                <c:pt idx="4">
                  <c:v>29.1</c:v>
                </c:pt>
              </c:numCache>
            </c:numRef>
          </c:val>
          <c:smooth val="0"/>
          <c:extLst>
            <c:ext xmlns:c16="http://schemas.microsoft.com/office/drawing/2014/chart" uri="{C3380CC4-5D6E-409C-BE32-E72D297353CC}">
              <c16:uniqueId val="{00000001-0AD2-4D7F-AE67-3D1303A8049B}"/>
            </c:ext>
          </c:extLst>
        </c:ser>
        <c:dLbls>
          <c:showLegendKey val="0"/>
          <c:showVal val="0"/>
          <c:showCatName val="0"/>
          <c:showSerName val="0"/>
          <c:showPercent val="0"/>
          <c:showBubbleSize val="0"/>
        </c:dLbls>
        <c:marker val="1"/>
        <c:smooth val="0"/>
        <c:axId val="374507744"/>
        <c:axId val="374505392"/>
      </c:lineChart>
      <c:dateAx>
        <c:axId val="374507744"/>
        <c:scaling>
          <c:orientation val="minMax"/>
        </c:scaling>
        <c:delete val="1"/>
        <c:axPos val="b"/>
        <c:numFmt formatCode="&quot;H&quot;yy" sourceLinked="1"/>
        <c:majorTickMark val="none"/>
        <c:minorTickMark val="none"/>
        <c:tickLblPos val="none"/>
        <c:crossAx val="374505392"/>
        <c:crosses val="autoZero"/>
        <c:auto val="1"/>
        <c:lblOffset val="100"/>
        <c:baseTimeUnit val="years"/>
      </c:dateAx>
      <c:valAx>
        <c:axId val="37450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55.02</c:v>
                </c:pt>
                <c:pt idx="1">
                  <c:v>55.2</c:v>
                </c:pt>
                <c:pt idx="2">
                  <c:v>60.53</c:v>
                </c:pt>
                <c:pt idx="3">
                  <c:v>64.06</c:v>
                </c:pt>
                <c:pt idx="4">
                  <c:v>64.52</c:v>
                </c:pt>
              </c:numCache>
            </c:numRef>
          </c:val>
          <c:extLst>
            <c:ext xmlns:c16="http://schemas.microsoft.com/office/drawing/2014/chart" uri="{C3380CC4-5D6E-409C-BE32-E72D297353CC}">
              <c16:uniqueId val="{00000000-C20E-44E1-9408-7F6EC52979B6}"/>
            </c:ext>
          </c:extLst>
        </c:ser>
        <c:dLbls>
          <c:showLegendKey val="0"/>
          <c:showVal val="0"/>
          <c:showCatName val="0"/>
          <c:showSerName val="0"/>
          <c:showPercent val="0"/>
          <c:showBubbleSize val="0"/>
        </c:dLbls>
        <c:gapWidth val="150"/>
        <c:axId val="374504216"/>
        <c:axId val="37450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66.459999999999994</c:v>
                </c:pt>
                <c:pt idx="3">
                  <c:v>64.42</c:v>
                </c:pt>
                <c:pt idx="4">
                  <c:v>63.84</c:v>
                </c:pt>
              </c:numCache>
            </c:numRef>
          </c:val>
          <c:smooth val="0"/>
          <c:extLst>
            <c:ext xmlns:c16="http://schemas.microsoft.com/office/drawing/2014/chart" uri="{C3380CC4-5D6E-409C-BE32-E72D297353CC}">
              <c16:uniqueId val="{00000001-C20E-44E1-9408-7F6EC52979B6}"/>
            </c:ext>
          </c:extLst>
        </c:ser>
        <c:dLbls>
          <c:showLegendKey val="0"/>
          <c:showVal val="0"/>
          <c:showCatName val="0"/>
          <c:showSerName val="0"/>
          <c:showPercent val="0"/>
          <c:showBubbleSize val="0"/>
        </c:dLbls>
        <c:marker val="1"/>
        <c:smooth val="0"/>
        <c:axId val="374504216"/>
        <c:axId val="374509704"/>
      </c:lineChart>
      <c:dateAx>
        <c:axId val="374504216"/>
        <c:scaling>
          <c:orientation val="minMax"/>
        </c:scaling>
        <c:delete val="1"/>
        <c:axPos val="b"/>
        <c:numFmt formatCode="&quot;H&quot;yy" sourceLinked="1"/>
        <c:majorTickMark val="none"/>
        <c:minorTickMark val="none"/>
        <c:tickLblPos val="none"/>
        <c:crossAx val="374509704"/>
        <c:crosses val="autoZero"/>
        <c:auto val="1"/>
        <c:lblOffset val="100"/>
        <c:baseTimeUnit val="years"/>
      </c:dateAx>
      <c:valAx>
        <c:axId val="37450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0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102.29</c:v>
                </c:pt>
                <c:pt idx="1">
                  <c:v>103.3</c:v>
                </c:pt>
                <c:pt idx="2">
                  <c:v>106.15</c:v>
                </c:pt>
                <c:pt idx="3">
                  <c:v>106.16</c:v>
                </c:pt>
                <c:pt idx="4">
                  <c:v>105.35</c:v>
                </c:pt>
              </c:numCache>
            </c:numRef>
          </c:val>
          <c:extLst>
            <c:ext xmlns:c16="http://schemas.microsoft.com/office/drawing/2014/chart" uri="{C3380CC4-5D6E-409C-BE32-E72D297353CC}">
              <c16:uniqueId val="{00000000-E120-45A5-B530-FFFDB18D902F}"/>
            </c:ext>
          </c:extLst>
        </c:ser>
        <c:dLbls>
          <c:showLegendKey val="0"/>
          <c:showVal val="0"/>
          <c:showCatName val="0"/>
          <c:showSerName val="0"/>
          <c:showPercent val="0"/>
          <c:showBubbleSize val="0"/>
        </c:dLbls>
        <c:gapWidth val="150"/>
        <c:axId val="167344656"/>
        <c:axId val="37411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20-45A5-B530-FFFDB18D902F}"/>
            </c:ext>
          </c:extLst>
        </c:ser>
        <c:dLbls>
          <c:showLegendKey val="0"/>
          <c:showVal val="0"/>
          <c:showCatName val="0"/>
          <c:showSerName val="0"/>
          <c:showPercent val="0"/>
          <c:showBubbleSize val="0"/>
        </c:dLbls>
        <c:marker val="1"/>
        <c:smooth val="0"/>
        <c:axId val="167344656"/>
        <c:axId val="374116336"/>
      </c:lineChart>
      <c:dateAx>
        <c:axId val="167344656"/>
        <c:scaling>
          <c:orientation val="minMax"/>
        </c:scaling>
        <c:delete val="1"/>
        <c:axPos val="b"/>
        <c:numFmt formatCode="&quot;H&quot;yy" sourceLinked="1"/>
        <c:majorTickMark val="none"/>
        <c:minorTickMark val="none"/>
        <c:tickLblPos val="none"/>
        <c:crossAx val="374116336"/>
        <c:crosses val="autoZero"/>
        <c:auto val="1"/>
        <c:lblOffset val="100"/>
        <c:baseTimeUnit val="years"/>
      </c:dateAx>
      <c:valAx>
        <c:axId val="37411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4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B-47D2-B8F8-908FF9B15F66}"/>
            </c:ext>
          </c:extLst>
        </c:ser>
        <c:dLbls>
          <c:showLegendKey val="0"/>
          <c:showVal val="0"/>
          <c:showCatName val="0"/>
          <c:showSerName val="0"/>
          <c:showPercent val="0"/>
          <c:showBubbleSize val="0"/>
        </c:dLbls>
        <c:gapWidth val="150"/>
        <c:axId val="374110064"/>
        <c:axId val="3741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B-47D2-B8F8-908FF9B15F66}"/>
            </c:ext>
          </c:extLst>
        </c:ser>
        <c:dLbls>
          <c:showLegendKey val="0"/>
          <c:showVal val="0"/>
          <c:showCatName val="0"/>
          <c:showSerName val="0"/>
          <c:showPercent val="0"/>
          <c:showBubbleSize val="0"/>
        </c:dLbls>
        <c:marker val="1"/>
        <c:smooth val="0"/>
        <c:axId val="374110064"/>
        <c:axId val="374115552"/>
      </c:lineChart>
      <c:dateAx>
        <c:axId val="374110064"/>
        <c:scaling>
          <c:orientation val="minMax"/>
        </c:scaling>
        <c:delete val="1"/>
        <c:axPos val="b"/>
        <c:numFmt formatCode="&quot;H&quot;yy" sourceLinked="1"/>
        <c:majorTickMark val="none"/>
        <c:minorTickMark val="none"/>
        <c:tickLblPos val="none"/>
        <c:crossAx val="374115552"/>
        <c:crosses val="autoZero"/>
        <c:auto val="1"/>
        <c:lblOffset val="100"/>
        <c:baseTimeUnit val="years"/>
      </c:dateAx>
      <c:valAx>
        <c:axId val="3741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1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C3-4B54-8B9F-3F06502F2D85}"/>
            </c:ext>
          </c:extLst>
        </c:ser>
        <c:dLbls>
          <c:showLegendKey val="0"/>
          <c:showVal val="0"/>
          <c:showCatName val="0"/>
          <c:showSerName val="0"/>
          <c:showPercent val="0"/>
          <c:showBubbleSize val="0"/>
        </c:dLbls>
        <c:gapWidth val="150"/>
        <c:axId val="374115160"/>
        <c:axId val="3741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C3-4B54-8B9F-3F06502F2D85}"/>
            </c:ext>
          </c:extLst>
        </c:ser>
        <c:dLbls>
          <c:showLegendKey val="0"/>
          <c:showVal val="0"/>
          <c:showCatName val="0"/>
          <c:showSerName val="0"/>
          <c:showPercent val="0"/>
          <c:showBubbleSize val="0"/>
        </c:dLbls>
        <c:marker val="1"/>
        <c:smooth val="0"/>
        <c:axId val="374115160"/>
        <c:axId val="374117120"/>
      </c:lineChart>
      <c:dateAx>
        <c:axId val="374115160"/>
        <c:scaling>
          <c:orientation val="minMax"/>
        </c:scaling>
        <c:delete val="1"/>
        <c:axPos val="b"/>
        <c:numFmt formatCode="&quot;H&quot;yy" sourceLinked="1"/>
        <c:majorTickMark val="none"/>
        <c:minorTickMark val="none"/>
        <c:tickLblPos val="none"/>
        <c:crossAx val="374117120"/>
        <c:crosses val="autoZero"/>
        <c:auto val="1"/>
        <c:lblOffset val="100"/>
        <c:baseTimeUnit val="years"/>
      </c:dateAx>
      <c:valAx>
        <c:axId val="3741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1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9B-4DD5-ADAF-C7C1D0C4EADF}"/>
            </c:ext>
          </c:extLst>
        </c:ser>
        <c:dLbls>
          <c:showLegendKey val="0"/>
          <c:showVal val="0"/>
          <c:showCatName val="0"/>
          <c:showSerName val="0"/>
          <c:showPercent val="0"/>
          <c:showBubbleSize val="0"/>
        </c:dLbls>
        <c:gapWidth val="150"/>
        <c:axId val="374116728"/>
        <c:axId val="37411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9B-4DD5-ADAF-C7C1D0C4EADF}"/>
            </c:ext>
          </c:extLst>
        </c:ser>
        <c:dLbls>
          <c:showLegendKey val="0"/>
          <c:showVal val="0"/>
          <c:showCatName val="0"/>
          <c:showSerName val="0"/>
          <c:showPercent val="0"/>
          <c:showBubbleSize val="0"/>
        </c:dLbls>
        <c:marker val="1"/>
        <c:smooth val="0"/>
        <c:axId val="374116728"/>
        <c:axId val="374112808"/>
      </c:lineChart>
      <c:dateAx>
        <c:axId val="374116728"/>
        <c:scaling>
          <c:orientation val="minMax"/>
        </c:scaling>
        <c:delete val="1"/>
        <c:axPos val="b"/>
        <c:numFmt formatCode="&quot;H&quot;yy" sourceLinked="1"/>
        <c:majorTickMark val="none"/>
        <c:minorTickMark val="none"/>
        <c:tickLblPos val="none"/>
        <c:crossAx val="374112808"/>
        <c:crosses val="autoZero"/>
        <c:auto val="1"/>
        <c:lblOffset val="100"/>
        <c:baseTimeUnit val="years"/>
      </c:dateAx>
      <c:valAx>
        <c:axId val="37411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1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5-4BDF-AA68-0A71C5FA678C}"/>
            </c:ext>
          </c:extLst>
        </c:ser>
        <c:dLbls>
          <c:showLegendKey val="0"/>
          <c:showVal val="0"/>
          <c:showCatName val="0"/>
          <c:showSerName val="0"/>
          <c:showPercent val="0"/>
          <c:showBubbleSize val="0"/>
        </c:dLbls>
        <c:gapWidth val="150"/>
        <c:axId val="374113200"/>
        <c:axId val="37411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5-4BDF-AA68-0A71C5FA678C}"/>
            </c:ext>
          </c:extLst>
        </c:ser>
        <c:dLbls>
          <c:showLegendKey val="0"/>
          <c:showVal val="0"/>
          <c:showCatName val="0"/>
          <c:showSerName val="0"/>
          <c:showPercent val="0"/>
          <c:showBubbleSize val="0"/>
        </c:dLbls>
        <c:marker val="1"/>
        <c:smooth val="0"/>
        <c:axId val="374113200"/>
        <c:axId val="374113592"/>
      </c:lineChart>
      <c:dateAx>
        <c:axId val="374113200"/>
        <c:scaling>
          <c:orientation val="minMax"/>
        </c:scaling>
        <c:delete val="1"/>
        <c:axPos val="b"/>
        <c:numFmt formatCode="&quot;H&quot;yy" sourceLinked="1"/>
        <c:majorTickMark val="none"/>
        <c:minorTickMark val="none"/>
        <c:tickLblPos val="none"/>
        <c:crossAx val="374113592"/>
        <c:crosses val="autoZero"/>
        <c:auto val="1"/>
        <c:lblOffset val="100"/>
        <c:baseTimeUnit val="years"/>
      </c:dateAx>
      <c:valAx>
        <c:axId val="37411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1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9D-46DB-8B5B-9E2702E2FFA8}"/>
            </c:ext>
          </c:extLst>
        </c:ser>
        <c:dLbls>
          <c:showLegendKey val="0"/>
          <c:showVal val="0"/>
          <c:showCatName val="0"/>
          <c:showSerName val="0"/>
          <c:showPercent val="0"/>
          <c:showBubbleSize val="0"/>
        </c:dLbls>
        <c:gapWidth val="150"/>
        <c:axId val="374114768"/>
        <c:axId val="37450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1864.29</c:v>
                </c:pt>
                <c:pt idx="3">
                  <c:v>1867.86</c:v>
                </c:pt>
                <c:pt idx="4">
                  <c:v>1786.64</c:v>
                </c:pt>
              </c:numCache>
            </c:numRef>
          </c:val>
          <c:smooth val="0"/>
          <c:extLst>
            <c:ext xmlns:c16="http://schemas.microsoft.com/office/drawing/2014/chart" uri="{C3380CC4-5D6E-409C-BE32-E72D297353CC}">
              <c16:uniqueId val="{00000001-399D-46DB-8B5B-9E2702E2FFA8}"/>
            </c:ext>
          </c:extLst>
        </c:ser>
        <c:dLbls>
          <c:showLegendKey val="0"/>
          <c:showVal val="0"/>
          <c:showCatName val="0"/>
          <c:showSerName val="0"/>
          <c:showPercent val="0"/>
          <c:showBubbleSize val="0"/>
        </c:dLbls>
        <c:marker val="1"/>
        <c:smooth val="0"/>
        <c:axId val="374114768"/>
        <c:axId val="374506568"/>
      </c:lineChart>
      <c:dateAx>
        <c:axId val="374114768"/>
        <c:scaling>
          <c:orientation val="minMax"/>
        </c:scaling>
        <c:delete val="1"/>
        <c:axPos val="b"/>
        <c:numFmt formatCode="&quot;H&quot;yy" sourceLinked="1"/>
        <c:majorTickMark val="none"/>
        <c:minorTickMark val="none"/>
        <c:tickLblPos val="none"/>
        <c:crossAx val="374506568"/>
        <c:crosses val="autoZero"/>
        <c:auto val="1"/>
        <c:lblOffset val="100"/>
        <c:baseTimeUnit val="years"/>
      </c:dateAx>
      <c:valAx>
        <c:axId val="37450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1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41.49</c:v>
                </c:pt>
                <c:pt idx="1">
                  <c:v>39.64</c:v>
                </c:pt>
                <c:pt idx="2">
                  <c:v>43.05</c:v>
                </c:pt>
                <c:pt idx="3">
                  <c:v>34.94</c:v>
                </c:pt>
                <c:pt idx="4">
                  <c:v>43.32</c:v>
                </c:pt>
              </c:numCache>
            </c:numRef>
          </c:val>
          <c:extLst>
            <c:ext xmlns:c16="http://schemas.microsoft.com/office/drawing/2014/chart" uri="{C3380CC4-5D6E-409C-BE32-E72D297353CC}">
              <c16:uniqueId val="{00000000-ACD1-4A59-A509-410E460DBED9}"/>
            </c:ext>
          </c:extLst>
        </c:ser>
        <c:dLbls>
          <c:showLegendKey val="0"/>
          <c:showVal val="0"/>
          <c:showCatName val="0"/>
          <c:showSerName val="0"/>
          <c:showPercent val="0"/>
          <c:showBubbleSize val="0"/>
        </c:dLbls>
        <c:gapWidth val="150"/>
        <c:axId val="374507352"/>
        <c:axId val="37450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51.32</c:v>
                </c:pt>
                <c:pt idx="3">
                  <c:v>46.93</c:v>
                </c:pt>
                <c:pt idx="4">
                  <c:v>46.93</c:v>
                </c:pt>
              </c:numCache>
            </c:numRef>
          </c:val>
          <c:smooth val="0"/>
          <c:extLst>
            <c:ext xmlns:c16="http://schemas.microsoft.com/office/drawing/2014/chart" uri="{C3380CC4-5D6E-409C-BE32-E72D297353CC}">
              <c16:uniqueId val="{00000001-ACD1-4A59-A509-410E460DBED9}"/>
            </c:ext>
          </c:extLst>
        </c:ser>
        <c:dLbls>
          <c:showLegendKey val="0"/>
          <c:showVal val="0"/>
          <c:showCatName val="0"/>
          <c:showSerName val="0"/>
          <c:showPercent val="0"/>
          <c:showBubbleSize val="0"/>
        </c:dLbls>
        <c:marker val="1"/>
        <c:smooth val="0"/>
        <c:axId val="374507352"/>
        <c:axId val="374503432"/>
      </c:lineChart>
      <c:dateAx>
        <c:axId val="374507352"/>
        <c:scaling>
          <c:orientation val="minMax"/>
        </c:scaling>
        <c:delete val="1"/>
        <c:axPos val="b"/>
        <c:numFmt formatCode="&quot;H&quot;yy" sourceLinked="1"/>
        <c:majorTickMark val="none"/>
        <c:minorTickMark val="none"/>
        <c:tickLblPos val="none"/>
        <c:crossAx val="374503432"/>
        <c:crosses val="autoZero"/>
        <c:auto val="1"/>
        <c:lblOffset val="100"/>
        <c:baseTimeUnit val="years"/>
      </c:dateAx>
      <c:valAx>
        <c:axId val="37450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0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279.39</c:v>
                </c:pt>
                <c:pt idx="1">
                  <c:v>295.89</c:v>
                </c:pt>
                <c:pt idx="2">
                  <c:v>273.41000000000003</c:v>
                </c:pt>
                <c:pt idx="3">
                  <c:v>335.17</c:v>
                </c:pt>
                <c:pt idx="4">
                  <c:v>272.70999999999998</c:v>
                </c:pt>
              </c:numCache>
            </c:numRef>
          </c:val>
          <c:extLst>
            <c:ext xmlns:c16="http://schemas.microsoft.com/office/drawing/2014/chart" uri="{C3380CC4-5D6E-409C-BE32-E72D297353CC}">
              <c16:uniqueId val="{00000000-862A-45BE-B191-9E9ABF17CA1B}"/>
            </c:ext>
          </c:extLst>
        </c:ser>
        <c:dLbls>
          <c:showLegendKey val="0"/>
          <c:showVal val="0"/>
          <c:showCatName val="0"/>
          <c:showSerName val="0"/>
          <c:showPercent val="0"/>
          <c:showBubbleSize val="0"/>
        </c:dLbls>
        <c:gapWidth val="150"/>
        <c:axId val="374506960"/>
        <c:axId val="37450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329.91</c:v>
                </c:pt>
                <c:pt idx="3">
                  <c:v>346.96</c:v>
                </c:pt>
                <c:pt idx="4">
                  <c:v>345.6</c:v>
                </c:pt>
              </c:numCache>
            </c:numRef>
          </c:val>
          <c:smooth val="0"/>
          <c:extLst>
            <c:ext xmlns:c16="http://schemas.microsoft.com/office/drawing/2014/chart" uri="{C3380CC4-5D6E-409C-BE32-E72D297353CC}">
              <c16:uniqueId val="{00000001-862A-45BE-B191-9E9ABF17CA1B}"/>
            </c:ext>
          </c:extLst>
        </c:ser>
        <c:dLbls>
          <c:showLegendKey val="0"/>
          <c:showVal val="0"/>
          <c:showCatName val="0"/>
          <c:showSerName val="0"/>
          <c:showPercent val="0"/>
          <c:showBubbleSize val="0"/>
        </c:dLbls>
        <c:marker val="1"/>
        <c:smooth val="0"/>
        <c:axId val="374506960"/>
        <c:axId val="374508136"/>
      </c:lineChart>
      <c:dateAx>
        <c:axId val="374506960"/>
        <c:scaling>
          <c:orientation val="minMax"/>
        </c:scaling>
        <c:delete val="1"/>
        <c:axPos val="b"/>
        <c:numFmt formatCode="&quot;H&quot;yy" sourceLinked="1"/>
        <c:majorTickMark val="none"/>
        <c:minorTickMark val="none"/>
        <c:tickLblPos val="none"/>
        <c:crossAx val="374508136"/>
        <c:crosses val="autoZero"/>
        <c:auto val="1"/>
        <c:lblOffset val="100"/>
        <c:baseTimeUnit val="years"/>
      </c:dateAx>
      <c:valAx>
        <c:axId val="37450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0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垂水市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H3</v>
      </c>
      <c r="X8" s="40"/>
      <c r="Y8" s="40"/>
      <c r="Z8" s="40"/>
      <c r="AA8" s="40"/>
      <c r="AB8" s="40"/>
      <c r="AC8" s="40"/>
      <c r="AD8" s="41" t="str">
        <f>データ!$M$6</f>
        <v>非設置</v>
      </c>
      <c r="AE8" s="41"/>
      <c r="AF8" s="41"/>
      <c r="AG8" s="41"/>
      <c r="AH8" s="41"/>
      <c r="AI8" s="41"/>
      <c r="AJ8" s="41"/>
      <c r="AK8" s="3"/>
      <c r="AL8" s="42">
        <f>データ!S6</f>
        <v>13885</v>
      </c>
      <c r="AM8" s="42"/>
      <c r="AN8" s="42"/>
      <c r="AO8" s="42"/>
      <c r="AP8" s="42"/>
      <c r="AQ8" s="42"/>
      <c r="AR8" s="42"/>
      <c r="AS8" s="42"/>
      <c r="AT8" s="35">
        <f>データ!T6</f>
        <v>162.12</v>
      </c>
      <c r="AU8" s="35"/>
      <c r="AV8" s="35"/>
      <c r="AW8" s="35"/>
      <c r="AX8" s="35"/>
      <c r="AY8" s="35"/>
      <c r="AZ8" s="35"/>
      <c r="BA8" s="35"/>
      <c r="BB8" s="35">
        <f>データ!U6</f>
        <v>85.65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3.74</v>
      </c>
      <c r="Q10" s="35"/>
      <c r="R10" s="35"/>
      <c r="S10" s="35"/>
      <c r="T10" s="35"/>
      <c r="U10" s="35"/>
      <c r="V10" s="35"/>
      <c r="W10" s="35">
        <f>データ!Q6</f>
        <v>105.26</v>
      </c>
      <c r="X10" s="35"/>
      <c r="Y10" s="35"/>
      <c r="Z10" s="35"/>
      <c r="AA10" s="35"/>
      <c r="AB10" s="35"/>
      <c r="AC10" s="35"/>
      <c r="AD10" s="42">
        <f>データ!R6</f>
        <v>2052</v>
      </c>
      <c r="AE10" s="42"/>
      <c r="AF10" s="42"/>
      <c r="AG10" s="42"/>
      <c r="AH10" s="42"/>
      <c r="AI10" s="42"/>
      <c r="AJ10" s="42"/>
      <c r="AK10" s="2"/>
      <c r="AL10" s="42">
        <f>データ!V6</f>
        <v>513</v>
      </c>
      <c r="AM10" s="42"/>
      <c r="AN10" s="42"/>
      <c r="AO10" s="42"/>
      <c r="AP10" s="42"/>
      <c r="AQ10" s="42"/>
      <c r="AR10" s="42"/>
      <c r="AS10" s="42"/>
      <c r="AT10" s="35">
        <f>データ!W6</f>
        <v>0.25</v>
      </c>
      <c r="AU10" s="35"/>
      <c r="AV10" s="35"/>
      <c r="AW10" s="35"/>
      <c r="AX10" s="35"/>
      <c r="AY10" s="35"/>
      <c r="AZ10" s="35"/>
      <c r="BA10" s="35"/>
      <c r="BB10" s="35">
        <f>データ!X6</f>
        <v>2052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44</v>
      </c>
      <c r="N86" s="12" t="s">
        <v>43</v>
      </c>
      <c r="O86" s="12" t="str">
        <f>データ!EO6</f>
        <v>【0.01】</v>
      </c>
    </row>
  </sheetData>
  <sheetProtection algorithmName="SHA-512" hashValue="DQzAEREdiemruw8isq20XhhOA7Lk7FMznpHAiL1nuTAaMGI3P1kbJ8XuyY5BsaACXRNxJ5zag2iw5PXoW7P5bw==" saltValue="CeMtzSIp1996/Mni34xgj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462144</v>
      </c>
      <c r="D6" s="19">
        <f t="shared" si="3"/>
        <v>47</v>
      </c>
      <c r="E6" s="19">
        <f t="shared" si="3"/>
        <v>17</v>
      </c>
      <c r="F6" s="19">
        <f t="shared" si="3"/>
        <v>6</v>
      </c>
      <c r="G6" s="19">
        <f t="shared" si="3"/>
        <v>0</v>
      </c>
      <c r="H6" s="19" t="str">
        <f t="shared" si="3"/>
        <v>鹿児島県　垂水市</v>
      </c>
      <c r="I6" s="19" t="str">
        <f t="shared" si="3"/>
        <v>法非適用</v>
      </c>
      <c r="J6" s="19" t="str">
        <f t="shared" si="3"/>
        <v>下水道事業</v>
      </c>
      <c r="K6" s="19" t="str">
        <f t="shared" si="3"/>
        <v>漁業集落排水</v>
      </c>
      <c r="L6" s="19" t="str">
        <f t="shared" si="3"/>
        <v>H3</v>
      </c>
      <c r="M6" s="19" t="str">
        <f t="shared" si="3"/>
        <v>非設置</v>
      </c>
      <c r="N6" s="20" t="str">
        <f t="shared" si="3"/>
        <v>-</v>
      </c>
      <c r="O6" s="20" t="str">
        <f t="shared" si="3"/>
        <v>該当数値なし</v>
      </c>
      <c r="P6" s="20">
        <f t="shared" si="3"/>
        <v>3.74</v>
      </c>
      <c r="Q6" s="20">
        <f t="shared" si="3"/>
        <v>105.26</v>
      </c>
      <c r="R6" s="20">
        <f t="shared" si="3"/>
        <v>2052</v>
      </c>
      <c r="S6" s="20">
        <f t="shared" si="3"/>
        <v>13885</v>
      </c>
      <c r="T6" s="20">
        <f t="shared" si="3"/>
        <v>162.12</v>
      </c>
      <c r="U6" s="20">
        <f t="shared" si="3"/>
        <v>85.65</v>
      </c>
      <c r="V6" s="20">
        <f t="shared" si="3"/>
        <v>513</v>
      </c>
      <c r="W6" s="20">
        <f t="shared" si="3"/>
        <v>0.25</v>
      </c>
      <c r="X6" s="20">
        <f t="shared" si="3"/>
        <v>2052</v>
      </c>
      <c r="Y6" s="21">
        <f>IF(Y7="",NA(),Y7)</f>
        <v>102.29</v>
      </c>
      <c r="Z6" s="21">
        <f t="shared" ref="Z6:AH6" si="4">IF(Z7="",NA(),Z7)</f>
        <v>103.3</v>
      </c>
      <c r="AA6" s="21">
        <f t="shared" si="4"/>
        <v>106.15</v>
      </c>
      <c r="AB6" s="21">
        <f t="shared" si="4"/>
        <v>106.16</v>
      </c>
      <c r="AC6" s="21">
        <f t="shared" si="4"/>
        <v>105.35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1491.92</v>
      </c>
      <c r="BL6" s="21">
        <f t="shared" si="7"/>
        <v>1756.26</v>
      </c>
      <c r="BM6" s="21">
        <f t="shared" si="7"/>
        <v>1864.29</v>
      </c>
      <c r="BN6" s="21">
        <f t="shared" si="7"/>
        <v>1867.86</v>
      </c>
      <c r="BO6" s="21">
        <f t="shared" si="7"/>
        <v>1786.64</v>
      </c>
      <c r="BP6" s="20" t="str">
        <f>IF(BP7="","",IF(BP7="-","【-】","【"&amp;SUBSTITUTE(TEXT(BP7,"#,##0.00"),"-","△")&amp;"】"))</f>
        <v>【974.72】</v>
      </c>
      <c r="BQ6" s="21">
        <f>IF(BQ7="",NA(),BQ7)</f>
        <v>41.49</v>
      </c>
      <c r="BR6" s="21">
        <f t="shared" ref="BR6:BZ6" si="8">IF(BR7="",NA(),BR7)</f>
        <v>39.64</v>
      </c>
      <c r="BS6" s="21">
        <f t="shared" si="8"/>
        <v>43.05</v>
      </c>
      <c r="BT6" s="21">
        <f t="shared" si="8"/>
        <v>34.94</v>
      </c>
      <c r="BU6" s="21">
        <f t="shared" si="8"/>
        <v>43.32</v>
      </c>
      <c r="BV6" s="21">
        <f t="shared" si="8"/>
        <v>46.77</v>
      </c>
      <c r="BW6" s="21">
        <f t="shared" si="8"/>
        <v>45.78</v>
      </c>
      <c r="BX6" s="21">
        <f t="shared" si="8"/>
        <v>51.32</v>
      </c>
      <c r="BY6" s="21">
        <f t="shared" si="8"/>
        <v>46.93</v>
      </c>
      <c r="BZ6" s="21">
        <f t="shared" si="8"/>
        <v>46.93</v>
      </c>
      <c r="CA6" s="20" t="str">
        <f>IF(CA7="","",IF(CA7="-","【-】","【"&amp;SUBSTITUTE(TEXT(CA7,"#,##0.00"),"-","△")&amp;"】"))</f>
        <v>【44.22】</v>
      </c>
      <c r="CB6" s="21">
        <f>IF(CB7="",NA(),CB7)</f>
        <v>279.39</v>
      </c>
      <c r="CC6" s="21">
        <f t="shared" ref="CC6:CK6" si="9">IF(CC7="",NA(),CC7)</f>
        <v>295.89</v>
      </c>
      <c r="CD6" s="21">
        <f t="shared" si="9"/>
        <v>273.41000000000003</v>
      </c>
      <c r="CE6" s="21">
        <f t="shared" si="9"/>
        <v>335.17</v>
      </c>
      <c r="CF6" s="21">
        <f t="shared" si="9"/>
        <v>272.70999999999998</v>
      </c>
      <c r="CG6" s="21">
        <f t="shared" si="9"/>
        <v>348.75</v>
      </c>
      <c r="CH6" s="21">
        <f t="shared" si="9"/>
        <v>367.7</v>
      </c>
      <c r="CI6" s="21">
        <f t="shared" si="9"/>
        <v>329.91</v>
      </c>
      <c r="CJ6" s="21">
        <f t="shared" si="9"/>
        <v>346.96</v>
      </c>
      <c r="CK6" s="21">
        <f t="shared" si="9"/>
        <v>345.6</v>
      </c>
      <c r="CL6" s="20" t="str">
        <f>IF(CL7="","",IF(CL7="-","【-】","【"&amp;SUBSTITUTE(TEXT(CL7,"#,##0.00"),"-","△")&amp;"】"))</f>
        <v>【392.85】</v>
      </c>
      <c r="CM6" s="21">
        <f>IF(CM7="",NA(),CM7)</f>
        <v>35.83</v>
      </c>
      <c r="CN6" s="21">
        <f t="shared" ref="CN6:CV6" si="10">IF(CN7="",NA(),CN7)</f>
        <v>35</v>
      </c>
      <c r="CO6" s="21">
        <f t="shared" si="10"/>
        <v>35.42</v>
      </c>
      <c r="CP6" s="21">
        <f t="shared" si="10"/>
        <v>35.42</v>
      </c>
      <c r="CQ6" s="21">
        <f t="shared" si="10"/>
        <v>35.42</v>
      </c>
      <c r="CR6" s="21">
        <f t="shared" si="10"/>
        <v>29.8</v>
      </c>
      <c r="CS6" s="21">
        <f t="shared" si="10"/>
        <v>29.43</v>
      </c>
      <c r="CT6" s="21">
        <f t="shared" si="10"/>
        <v>26.7</v>
      </c>
      <c r="CU6" s="21">
        <f t="shared" si="10"/>
        <v>29.12</v>
      </c>
      <c r="CV6" s="21">
        <f t="shared" si="10"/>
        <v>29.1</v>
      </c>
      <c r="CW6" s="20" t="str">
        <f>IF(CW7="","",IF(CW7="-","【-】","【"&amp;SUBSTITUTE(TEXT(CW7,"#,##0.00"),"-","△")&amp;"】"))</f>
        <v>【32.23】</v>
      </c>
      <c r="CX6" s="21">
        <f>IF(CX7="",NA(),CX7)</f>
        <v>55.02</v>
      </c>
      <c r="CY6" s="21">
        <f t="shared" ref="CY6:DG6" si="11">IF(CY7="",NA(),CY7)</f>
        <v>55.2</v>
      </c>
      <c r="CZ6" s="21">
        <f t="shared" si="11"/>
        <v>60.53</v>
      </c>
      <c r="DA6" s="21">
        <f t="shared" si="11"/>
        <v>64.06</v>
      </c>
      <c r="DB6" s="21">
        <f t="shared" si="11"/>
        <v>64.52</v>
      </c>
      <c r="DC6" s="21">
        <f t="shared" si="11"/>
        <v>66.95</v>
      </c>
      <c r="DD6" s="21">
        <f t="shared" si="11"/>
        <v>66.33</v>
      </c>
      <c r="DE6" s="21">
        <f t="shared" si="11"/>
        <v>66.459999999999994</v>
      </c>
      <c r="DF6" s="21">
        <f t="shared" si="11"/>
        <v>64.42</v>
      </c>
      <c r="DG6" s="21">
        <f t="shared" si="11"/>
        <v>63.84</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0.26</v>
      </c>
      <c r="EL6" s="21">
        <f t="shared" si="14"/>
        <v>0.04</v>
      </c>
      <c r="EM6" s="20">
        <f t="shared" si="14"/>
        <v>0</v>
      </c>
      <c r="EN6" s="20">
        <f t="shared" si="14"/>
        <v>0</v>
      </c>
      <c r="EO6" s="20" t="str">
        <f>IF(EO7="","",IF(EO7="-","【-】","【"&amp;SUBSTITUTE(TEXT(EO7,"#,##0.00"),"-","△")&amp;"】"))</f>
        <v>【0.01】</v>
      </c>
    </row>
    <row r="7" spans="1:145" s="22" customFormat="1" x14ac:dyDescent="0.15">
      <c r="A7" s="14"/>
      <c r="B7" s="23">
        <v>2021</v>
      </c>
      <c r="C7" s="23">
        <v>462144</v>
      </c>
      <c r="D7" s="23">
        <v>47</v>
      </c>
      <c r="E7" s="23">
        <v>17</v>
      </c>
      <c r="F7" s="23">
        <v>6</v>
      </c>
      <c r="G7" s="23">
        <v>0</v>
      </c>
      <c r="H7" s="23" t="s">
        <v>98</v>
      </c>
      <c r="I7" s="23" t="s">
        <v>99</v>
      </c>
      <c r="J7" s="23" t="s">
        <v>100</v>
      </c>
      <c r="K7" s="23" t="s">
        <v>101</v>
      </c>
      <c r="L7" s="23" t="s">
        <v>102</v>
      </c>
      <c r="M7" s="23" t="s">
        <v>103</v>
      </c>
      <c r="N7" s="24" t="s">
        <v>104</v>
      </c>
      <c r="O7" s="24" t="s">
        <v>105</v>
      </c>
      <c r="P7" s="24">
        <v>3.74</v>
      </c>
      <c r="Q7" s="24">
        <v>105.26</v>
      </c>
      <c r="R7" s="24">
        <v>2052</v>
      </c>
      <c r="S7" s="24">
        <v>13885</v>
      </c>
      <c r="T7" s="24">
        <v>162.12</v>
      </c>
      <c r="U7" s="24">
        <v>85.65</v>
      </c>
      <c r="V7" s="24">
        <v>513</v>
      </c>
      <c r="W7" s="24">
        <v>0.25</v>
      </c>
      <c r="X7" s="24">
        <v>2052</v>
      </c>
      <c r="Y7" s="24">
        <v>102.29</v>
      </c>
      <c r="Z7" s="24">
        <v>103.3</v>
      </c>
      <c r="AA7" s="24">
        <v>106.15</v>
      </c>
      <c r="AB7" s="24">
        <v>106.16</v>
      </c>
      <c r="AC7" s="24">
        <v>105.35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1491.92</v>
      </c>
      <c r="BL7" s="24">
        <v>1756.26</v>
      </c>
      <c r="BM7" s="24">
        <v>1864.29</v>
      </c>
      <c r="BN7" s="24">
        <v>1867.86</v>
      </c>
      <c r="BO7" s="24">
        <v>1786.64</v>
      </c>
      <c r="BP7" s="24">
        <v>974.72</v>
      </c>
      <c r="BQ7" s="24">
        <v>41.49</v>
      </c>
      <c r="BR7" s="24">
        <v>39.64</v>
      </c>
      <c r="BS7" s="24">
        <v>43.05</v>
      </c>
      <c r="BT7" s="24">
        <v>34.94</v>
      </c>
      <c r="BU7" s="24">
        <v>43.32</v>
      </c>
      <c r="BV7" s="24">
        <v>46.77</v>
      </c>
      <c r="BW7" s="24">
        <v>45.78</v>
      </c>
      <c r="BX7" s="24">
        <v>51.32</v>
      </c>
      <c r="BY7" s="24">
        <v>46.93</v>
      </c>
      <c r="BZ7" s="24">
        <v>46.93</v>
      </c>
      <c r="CA7" s="24">
        <v>44.22</v>
      </c>
      <c r="CB7" s="24">
        <v>279.39</v>
      </c>
      <c r="CC7" s="24">
        <v>295.89</v>
      </c>
      <c r="CD7" s="24">
        <v>273.41000000000003</v>
      </c>
      <c r="CE7" s="24">
        <v>335.17</v>
      </c>
      <c r="CF7" s="24">
        <v>272.70999999999998</v>
      </c>
      <c r="CG7" s="24">
        <v>348.75</v>
      </c>
      <c r="CH7" s="24">
        <v>367.7</v>
      </c>
      <c r="CI7" s="24">
        <v>329.91</v>
      </c>
      <c r="CJ7" s="24">
        <v>346.96</v>
      </c>
      <c r="CK7" s="24">
        <v>345.6</v>
      </c>
      <c r="CL7" s="24">
        <v>392.85</v>
      </c>
      <c r="CM7" s="24">
        <v>35.83</v>
      </c>
      <c r="CN7" s="24">
        <v>35</v>
      </c>
      <c r="CO7" s="24">
        <v>35.42</v>
      </c>
      <c r="CP7" s="24">
        <v>35.42</v>
      </c>
      <c r="CQ7" s="24">
        <v>35.42</v>
      </c>
      <c r="CR7" s="24">
        <v>29.8</v>
      </c>
      <c r="CS7" s="24">
        <v>29.43</v>
      </c>
      <c r="CT7" s="24">
        <v>26.7</v>
      </c>
      <c r="CU7" s="24">
        <v>29.12</v>
      </c>
      <c r="CV7" s="24">
        <v>29.1</v>
      </c>
      <c r="CW7" s="24">
        <v>32.229999999999997</v>
      </c>
      <c r="CX7" s="24">
        <v>55.02</v>
      </c>
      <c r="CY7" s="24">
        <v>55.2</v>
      </c>
      <c r="CZ7" s="24">
        <v>60.53</v>
      </c>
      <c r="DA7" s="24">
        <v>64.06</v>
      </c>
      <c r="DB7" s="24">
        <v>64.52</v>
      </c>
      <c r="DC7" s="24">
        <v>66.95</v>
      </c>
      <c r="DD7" s="24">
        <v>66.33</v>
      </c>
      <c r="DE7" s="24">
        <v>66.459999999999994</v>
      </c>
      <c r="DF7" s="24">
        <v>64.42</v>
      </c>
      <c r="DG7" s="24">
        <v>63.84</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0.26</v>
      </c>
      <c r="EL7" s="24">
        <v>0.04</v>
      </c>
      <c r="EM7" s="24">
        <v>0</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2023-01-20T08:18:16Z</cp:lastPrinted>
  <dcterms:created xsi:type="dcterms:W3CDTF">2022-12-01T02:04:07Z</dcterms:created>
  <dcterms:modified xsi:type="dcterms:W3CDTF">2023-02-09T00:44:07Z</dcterms:modified>
  <cp:category/>
</cp:coreProperties>
</file>