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4 阿久根市◎\"/>
    </mc:Choice>
  </mc:AlternateContent>
  <workbookProtection workbookAlgorithmName="SHA-512" workbookHashValue="Ia96H5TAylEa82m+9pPhV7wi8nqDNA0Qi+K/evsbvmjSEjGLeEihR7IGQf0VpCR0UrRnFQsvIsJFCaWD3UKMbA==" workbookSaltValue="58NUNplR6gOKJ/0DgqQCu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BB10" i="4"/>
  <c r="AT10" i="4"/>
  <c r="AL10" i="4"/>
  <c r="W10" i="4"/>
  <c r="B10" i="4"/>
  <c r="BB8" i="4"/>
  <c r="AL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<sst xmlns="http://schemas.openxmlformats.org/spreadsheetml/2006/main" count="228" uniqueCount="115">
  <si>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</si>
  <si>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</si>
  <si>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</si>
  <si>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</si>
  <si>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</si>
  <si>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</si>
  <si>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</si>
  <si>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</si>
  <si>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</si>
  <si>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</si>
  <si>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</si>
  <si>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</si>
  <si>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</si>
  <si>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</si>
  <si>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</si>
  <si>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</si>
  <si>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</si>
  <si>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</si>
  <si>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</si>
  <si>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</si>
  <si>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</si>
  <si>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</si>
  <si>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</si>
  <si>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</si>
  <si>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</si>
  <si>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</si>
  <si>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</si>
  <si>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</si>
  <si>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</si>
  <si>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</si>
  <si>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</si>
  <si>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</si>
  <si>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</si>
  <si>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</si>
  <si>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</si>
  <si>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</si>
  <si>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</si>
  <si>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</si>
  <si>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</si>
  <si>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</si>
  <si>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</si>
  <si>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</si>
  <si>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</si>
  <si>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</si>
  <si>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</si>
  <si>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</si>
  <si>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</si>
  <si>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</si>
  <si>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</si>
  <si>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</si>
  <si>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</si>
  <si>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</si>
  <si>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</si>
  <si>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</si>
  <si>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</si>
  <si>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</si>
  <si>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</si>
  <si>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</si>
  <si>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</si>
  <si>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</si>
  <si>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</si>
  <si>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</si>
  <si>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</si>
  <si>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</si>
  <si>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</si>
  <si>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</si>
  <si>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</si>
  <si>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</si>
  <si>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</si>
  <si>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</si>
  <si>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</si>
  <si>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</si>
  <si>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</si>
  <si>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</si>
  <si>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</si>
  <si>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</si>
  <si>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</si>
  <si>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</si>
  <si>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</si>
  <si>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</si>
  <si>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</si>
  <si>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</si>
  <si>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</si>
  <si>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</si>
  <si>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</si>
  <si>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</si>
  <si>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</si>
  <si>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</si>
  <si>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</si>
  <si>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</si>
  <si>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</si>
  <si>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</si>
  <si>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</si>
  <si>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</si>
  <si>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</si>
  <si>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</si>
  <si>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</si>
  <si>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</si>
  <si>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</si>
  <si>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</si>
  <si>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</si>
  <si>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</si>
  <si>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</si>
  <si>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</si>
  <si>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</si>
  <si>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</si>
  <si>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</si>
  <si>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</si>
  <si>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</si>
  <si>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</si>
  <si>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</si>
  <si>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</si>
  <si>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①については、100％を超えているが、一般会計からの法定繰入金等の収入に依存しており、料金改定の検討も進める必要がある。
③については、平均値は超えているものの、令和元年度以降下落しており、給水人口の減少などによる料金収入の減少や簡易水道の統合などの影響によるものと分析している。今後の資本的支出については、経営状況を把握し慎重に取組む必要がある。
④については、新規の企業債借入を抑制しているにもかかわらず、簡易水道事業統合の影響により、平均値を超えている。今後も給水収益の増加は見込めないことから、企業債借入は慎重に判断する必要がある。
⑤については、令和２年度以降、統合した簡易水道事業分の減価償却費増により、100%を下回っている。本年度は若干の改善が図られたが、より一層の改善に向けた取組と併せて、料金改定の検討も進める必要がある。
⑥については、平均値等を下回ってはいるが、簡易水道統合による減価償却費増加により、高止まりしている。維持管理費の削減など改善に向けた取組が必要である。
⑦については、平均値を上回り安定しているが、今後の給水人口は減少していくと予想され、施設統廃合の可否について分析、検討する必要がある。
⑧については、平均値から乖離しており、優先度・緊急性を判断し管路更新に取組み、漏水を減少させていく必要がある。</t>
    <rPh sb="19" eb="21">
      <t>イッパン</t>
    </rPh>
    <rPh sb="21" eb="23">
      <t>カイケイ</t>
    </rPh>
    <rPh sb="26" eb="28">
      <t>ホウテイ</t>
    </rPh>
    <rPh sb="28" eb="30">
      <t>クリイレ</t>
    </rPh>
    <rPh sb="30" eb="31">
      <t>キン</t>
    </rPh>
    <rPh sb="31" eb="32">
      <t>トウ</t>
    </rPh>
    <rPh sb="51" eb="52">
      <t>スス</t>
    </rPh>
    <rPh sb="68" eb="70">
      <t>ヘイキン</t>
    </rPh>
    <rPh sb="70" eb="71">
      <t>アタイ</t>
    </rPh>
    <rPh sb="72" eb="73">
      <t>コ</t>
    </rPh>
    <rPh sb="81" eb="83">
      <t>レイワ</t>
    </rPh>
    <rPh sb="83" eb="84">
      <t>ゲン</t>
    </rPh>
    <rPh sb="84" eb="86">
      <t>ネンド</t>
    </rPh>
    <rPh sb="86" eb="88">
      <t>イコウ</t>
    </rPh>
    <rPh sb="95" eb="97">
      <t>キュウスイ</t>
    </rPh>
    <rPh sb="97" eb="99">
      <t>ジンコウ</t>
    </rPh>
    <rPh sb="100" eb="102">
      <t>ゲンショウ</t>
    </rPh>
    <rPh sb="107" eb="109">
      <t>リョウキン</t>
    </rPh>
    <rPh sb="109" eb="111">
      <t>シュウニュウ</t>
    </rPh>
    <rPh sb="112" eb="114">
      <t>ゲンショウ</t>
    </rPh>
    <rPh sb="125" eb="127">
      <t>エイキョウ</t>
    </rPh>
    <rPh sb="182" eb="184">
      <t>シンキ</t>
    </rPh>
    <rPh sb="185" eb="187">
      <t>キギョウ</t>
    </rPh>
    <rPh sb="187" eb="188">
      <t>サイ</t>
    </rPh>
    <rPh sb="188" eb="190">
      <t>カリイレ</t>
    </rPh>
    <rPh sb="191" eb="193">
      <t>ヨクセイ</t>
    </rPh>
    <rPh sb="214" eb="216">
      <t>エイキョウ</t>
    </rPh>
    <rPh sb="251" eb="253">
      <t>キギョウ</t>
    </rPh>
    <rPh sb="253" eb="254">
      <t>サイ</t>
    </rPh>
    <rPh sb="278" eb="280">
      <t>レイワ</t>
    </rPh>
    <rPh sb="281" eb="282">
      <t>ネン</t>
    </rPh>
    <rPh sb="282" eb="283">
      <t>ド</t>
    </rPh>
    <rPh sb="283" eb="285">
      <t>イコウ</t>
    </rPh>
    <rPh sb="286" eb="288">
      <t>トウゴウ</t>
    </rPh>
    <rPh sb="296" eb="297">
      <t>ブン</t>
    </rPh>
    <rPh sb="320" eb="321">
      <t>ホン</t>
    </rPh>
    <rPh sb="321" eb="322">
      <t>ネン</t>
    </rPh>
    <rPh sb="322" eb="323">
      <t>ド</t>
    </rPh>
    <rPh sb="324" eb="326">
      <t>ジャッカン</t>
    </rPh>
    <rPh sb="327" eb="329">
      <t>カイゼン</t>
    </rPh>
    <rPh sb="330" eb="331">
      <t>ハカ</t>
    </rPh>
    <rPh sb="338" eb="340">
      <t>イッソウ</t>
    </rPh>
    <rPh sb="350" eb="351">
      <t>アワ</t>
    </rPh>
    <rPh sb="362" eb="363">
      <t>スス</t>
    </rPh>
    <rPh sb="407" eb="409">
      <t>ゾウカ</t>
    </rPh>
    <rPh sb="412" eb="414">
      <t>タカド</t>
    </rPh>
    <rPh sb="421" eb="423">
      <t>イジ</t>
    </rPh>
    <rPh sb="423" eb="426">
      <t>カンリヒ</t>
    </rPh>
    <rPh sb="427" eb="429">
      <t>サクゲン</t>
    </rPh>
    <rPh sb="477" eb="479">
      <t>ゲンショウ</t>
    </rPh>
    <rPh sb="485" eb="487">
      <t>ヨソウ</t>
    </rPh>
    <rPh sb="492" eb="493">
      <t>ハイ</t>
    </rPh>
    <rPh sb="522" eb="525">
      <t>ヘイキンチ</t>
    </rPh>
    <rPh sb="527" eb="529">
      <t>カイリ</t>
    </rPh>
    <rPh sb="554" eb="556">
      <t>ロウスイ</t>
    </rPh>
    <rPh sb="557" eb="559">
      <t>ゲンショウ</t>
    </rPh>
    <phoneticPr fontId="4"/>
  </si>
  <si>
    <t>①については、令和２年度以降は簡易水道事業統合により平均値を下回っているが、更新対象となる資産が減少したことではなく、再び上昇傾向である。経営状況を踏まえ、アセットマネジメントや経営戦略、水道ビジョン等に基づき、優先度・緊急性を判断し計画的な管路更新事業を行っていく必要がある。
②については、耐用年数を超過した管路が増加していることから、①と同様に計画的な管路更新事業に取組む必要がある。
③については，平均値に近づきつつあるが、①、②と同様に引続き計画的な管路更新事業に取組む必要がある。</t>
    <rPh sb="7" eb="9">
      <t>レイワ</t>
    </rPh>
    <rPh sb="10" eb="11">
      <t>ネン</t>
    </rPh>
    <rPh sb="11" eb="12">
      <t>ド</t>
    </rPh>
    <rPh sb="12" eb="14">
      <t>イコウ</t>
    </rPh>
    <rPh sb="59" eb="60">
      <t>フタタ</t>
    </rPh>
    <rPh sb="61" eb="63">
      <t>ジョウショウ</t>
    </rPh>
    <rPh sb="63" eb="65">
      <t>ケイコウ</t>
    </rPh>
    <rPh sb="71" eb="73">
      <t>ジョウキョウ</t>
    </rPh>
    <rPh sb="147" eb="149">
      <t>タイヨウ</t>
    </rPh>
    <rPh sb="149" eb="151">
      <t>ネンスウ</t>
    </rPh>
    <rPh sb="152" eb="154">
      <t>チョウカ</t>
    </rPh>
    <rPh sb="156" eb="158">
      <t>カンロ</t>
    </rPh>
    <rPh sb="159" eb="161">
      <t>ゾウカ</t>
    </rPh>
    <rPh sb="172" eb="174">
      <t>ドウヨウ</t>
    </rPh>
    <rPh sb="203" eb="206">
      <t>ヘイキンチ</t>
    </rPh>
    <rPh sb="207" eb="208">
      <t>チカ</t>
    </rPh>
    <rPh sb="220" eb="222">
      <t>ドウヨウ</t>
    </rPh>
    <rPh sb="223" eb="225">
      <t>ヒキツヅ</t>
    </rPh>
    <phoneticPr fontId="4"/>
  </si>
  <si>
    <t>令和元年度までの上水道事業における経営の健全性は、安定的に推移してきたが、令和２年度の簡易水道事業統合により，経営状況の悪化が顕著となった。今後においても給水人口は減少することが見込まれており、これまで以上に水道施設の統合などによる固定経費の削減に取組み、併せて料金改定の検討も進めながら、水道事業の安定化を図る必要がある。
　また，策定済みの経営戦略、アセットマネジメント、新水道ビジョンの改定作業を進め、中・長期的な経営計画に基づいた事業運営が重要である。</t>
    <rPh sb="27" eb="28">
      <t>テキ</t>
    </rPh>
    <rPh sb="128" eb="129">
      <t>アワ</t>
    </rPh>
    <rPh sb="131" eb="133">
      <t>リョウキン</t>
    </rPh>
    <rPh sb="133" eb="135">
      <t>カイテイ</t>
    </rPh>
    <rPh sb="136" eb="138">
      <t>ケントウ</t>
    </rPh>
    <rPh sb="139" eb="140">
      <t>スス</t>
    </rPh>
    <rPh sb="156" eb="158">
      <t>ヒツヨウ</t>
    </rPh>
    <rPh sb="196" eb="198">
      <t>カイテイ</t>
    </rPh>
    <rPh sb="198" eb="200">
      <t>サギョウ</t>
    </rPh>
    <rPh sb="201" eb="202">
      <t>スス</t>
    </rPh>
    <rPh sb="212" eb="214">
      <t>ケイカク</t>
    </rPh>
    <rPh sb="215" eb="216">
      <t>モト</t>
    </rPh>
    <rPh sb="219" eb="221">
      <t>ジギョウ</t>
    </rPh>
    <rPh sb="221" eb="223">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</si>
</sst>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0.4</c:v>
                </c:pt>
                <c:pt idx="2">
                  <c:v>0.04</c:v>
                </c:pt>
                <c:pt idx="3">
                  <c:v>0.03</c:v>
                </c:pt>
                <c:pt idx="4">
                  <c:v>0.39</c:v>
                </c:pt>
              </c:numCache>
            </c:numRef>
          </c:val>
          <c:extLst>
            <c:ext xmlns:c16="http://schemas.microsoft.com/office/drawing/2014/chart" uri="{C3380CC4-5D6E-409C-BE32-E72D297353CC}">
              <c16:uniqueId val="{00000000-0451-4AB1-A2E8-8689E22D3C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0.53</c:v>
                </c:pt>
                <c:pt idx="4">
                  <c:v>0.48</c:v>
                </c:pt>
              </c:numCache>
            </c:numRef>
          </c:val>
          <c:smooth val="0"/>
          <c:extLst>
            <c:ext xmlns:c16="http://schemas.microsoft.com/office/drawing/2014/chart" uri="{C3380CC4-5D6E-409C-BE32-E72D297353CC}">
              <c16:uniqueId val="{00000001-0451-4AB1-A2E8-8689E22D3C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63.25</c:v>
                </c:pt>
                <c:pt idx="1">
                  <c:v>63.04</c:v>
                </c:pt>
                <c:pt idx="2">
                  <c:v>62.17</c:v>
                </c:pt>
                <c:pt idx="3">
                  <c:v>70.569999999999993</c:v>
                </c:pt>
                <c:pt idx="4">
                  <c:v>72.459999999999994</c:v>
                </c:pt>
              </c:numCache>
            </c:numRef>
          </c:val>
          <c:extLst>
            <c:ext xmlns:c16="http://schemas.microsoft.com/office/drawing/2014/chart" uri="{C3380CC4-5D6E-409C-BE32-E72D297353CC}">
              <c16:uniqueId val="{00000000-F99A-4250-AB2D-116A5CAFCA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55.89</c:v>
                </c:pt>
                <c:pt idx="4">
                  <c:v>55.72</c:v>
                </c:pt>
              </c:numCache>
            </c:numRef>
          </c:val>
          <c:smooth val="0"/>
          <c:extLst>
            <c:ext xmlns:c16="http://schemas.microsoft.com/office/drawing/2014/chart" uri="{C3380CC4-5D6E-409C-BE32-E72D297353CC}">
              <c16:uniqueId val="{00000001-F99A-4250-AB2D-116A5CAFCA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81.17</c:v>
                </c:pt>
                <c:pt idx="1">
                  <c:v>79.37</c:v>
                </c:pt>
                <c:pt idx="2">
                  <c:v>78.510000000000005</c:v>
                </c:pt>
                <c:pt idx="3">
                  <c:v>78.64</c:v>
                </c:pt>
                <c:pt idx="4">
                  <c:v>77.55</c:v>
                </c:pt>
              </c:numCache>
            </c:numRef>
          </c:val>
          <c:extLst>
            <c:ext xmlns:c16="http://schemas.microsoft.com/office/drawing/2014/chart" uri="{C3380CC4-5D6E-409C-BE32-E72D297353CC}">
              <c16:uniqueId val="{00000000-955C-4AE6-B21E-BD508441A5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81.27</c:v>
                </c:pt>
                <c:pt idx="4">
                  <c:v>81.260000000000005</c:v>
                </c:pt>
              </c:numCache>
            </c:numRef>
          </c:val>
          <c:smooth val="0"/>
          <c:extLst>
            <c:ext xmlns:c16="http://schemas.microsoft.com/office/drawing/2014/chart" uri="{C3380CC4-5D6E-409C-BE32-E72D297353CC}">
              <c16:uniqueId val="{00000001-955C-4AE6-B21E-BD508441A5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124.19</c:v>
                </c:pt>
                <c:pt idx="1">
                  <c:v>128.49</c:v>
                </c:pt>
                <c:pt idx="2">
                  <c:v>121.37</c:v>
                </c:pt>
                <c:pt idx="3">
                  <c:v>131.22</c:v>
                </c:pt>
                <c:pt idx="4">
                  <c:v>126.85</c:v>
                </c:pt>
              </c:numCache>
            </c:numRef>
          </c:val>
          <c:extLst>
            <c:ext xmlns:c16="http://schemas.microsoft.com/office/drawing/2014/chart" uri="{C3380CC4-5D6E-409C-BE32-E72D297353CC}">
              <c16:uniqueId val="{00000000-2D3C-4FF0-8328-E7D067BB03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108.35</c:v>
                </c:pt>
                <c:pt idx="4">
                  <c:v>108.84</c:v>
                </c:pt>
              </c:numCache>
            </c:numRef>
          </c:val>
          <c:smooth val="0"/>
          <c:extLst>
            <c:ext xmlns:c16="http://schemas.microsoft.com/office/drawing/2014/chart" uri="{C3380CC4-5D6E-409C-BE32-E72D297353CC}">
              <c16:uniqueId val="{00000001-2D3C-4FF0-8328-E7D067BB03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55.61</c:v>
                </c:pt>
                <c:pt idx="1">
                  <c:v>57.55</c:v>
                </c:pt>
                <c:pt idx="2">
                  <c:v>59.78</c:v>
                </c:pt>
                <c:pt idx="3">
                  <c:v>39.299999999999997</c:v>
                </c:pt>
                <c:pt idx="4">
                  <c:v>41.31</c:v>
                </c:pt>
              </c:numCache>
            </c:numRef>
          </c:val>
          <c:extLst>
            <c:ext xmlns:c16="http://schemas.microsoft.com/office/drawing/2014/chart" uri="{C3380CC4-5D6E-409C-BE32-E72D297353CC}">
              <c16:uniqueId val="{00000000-3701-4CEA-B3BC-FB07AE98DD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50.63</c:v>
                </c:pt>
                <c:pt idx="4">
                  <c:v>51.29</c:v>
                </c:pt>
              </c:numCache>
            </c:numRef>
          </c:val>
          <c:smooth val="0"/>
          <c:extLst>
            <c:ext xmlns:c16="http://schemas.microsoft.com/office/drawing/2014/chart" uri="{C3380CC4-5D6E-409C-BE32-E72D297353CC}">
              <c16:uniqueId val="{00000001-3701-4CEA-B3BC-FB07AE98DD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1.24</c:v>
                </c:pt>
                <c:pt idx="4" formatCode="#,##0.00;&quot;△&quot;#,##0.00;&quot;-&quot;">
                  <c:v>5.3</c:v>
                </c:pt>
              </c:numCache>
            </c:numRef>
          </c:val>
          <c:extLst>
            <c:ext xmlns:c16="http://schemas.microsoft.com/office/drawing/2014/chart" uri="{C3380CC4-5D6E-409C-BE32-E72D297353CC}">
              <c16:uniqueId val="{00000000-F94F-447B-B665-B9F51C3EE3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18.28</c:v>
                </c:pt>
                <c:pt idx="4">
                  <c:v>19.61</c:v>
                </c:pt>
              </c:numCache>
            </c:numRef>
          </c:val>
          <c:smooth val="0"/>
          <c:extLst>
            <c:ext xmlns:c16="http://schemas.microsoft.com/office/drawing/2014/chart" uri="{C3380CC4-5D6E-409C-BE32-E72D297353CC}">
              <c16:uniqueId val="{00000001-F94F-447B-B665-B9F51C3EE3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2-4F25-981C-BB17F60B48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3.98</c:v>
                </c:pt>
                <c:pt idx="4">
                  <c:v>6.02</c:v>
                </c:pt>
              </c:numCache>
            </c:numRef>
          </c:val>
          <c:smooth val="0"/>
          <c:extLst>
            <c:ext xmlns:c16="http://schemas.microsoft.com/office/drawing/2014/chart" uri="{C3380CC4-5D6E-409C-BE32-E72D297353CC}">
              <c16:uniqueId val="{00000001-9F32-4F25-981C-BB17F60B48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1397.24</c:v>
                </c:pt>
                <c:pt idx="1">
                  <c:v>1605.49</c:v>
                </c:pt>
                <c:pt idx="2">
                  <c:v>670.88</c:v>
                </c:pt>
                <c:pt idx="3">
                  <c:v>530.41999999999996</c:v>
                </c:pt>
                <c:pt idx="4">
                  <c:v>453.31</c:v>
                </c:pt>
              </c:numCache>
            </c:numRef>
          </c:val>
          <c:extLst>
            <c:ext xmlns:c16="http://schemas.microsoft.com/office/drawing/2014/chart" uri="{C3380CC4-5D6E-409C-BE32-E72D297353CC}">
              <c16:uniqueId val="{00000000-23E6-4BF1-B3C5-78E16772FE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367.55</c:v>
                </c:pt>
                <c:pt idx="4">
                  <c:v>378.56</c:v>
                </c:pt>
              </c:numCache>
            </c:numRef>
          </c:val>
          <c:smooth val="0"/>
          <c:extLst>
            <c:ext xmlns:c16="http://schemas.microsoft.com/office/drawing/2014/chart" uri="{C3380CC4-5D6E-409C-BE32-E72D297353CC}">
              <c16:uniqueId val="{00000001-23E6-4BF1-B3C5-78E16772FE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176.82</c:v>
                </c:pt>
                <c:pt idx="1">
                  <c:v>162.6</c:v>
                </c:pt>
                <c:pt idx="2">
                  <c:v>149.1</c:v>
                </c:pt>
                <c:pt idx="3">
                  <c:v>549.92999999999995</c:v>
                </c:pt>
                <c:pt idx="4">
                  <c:v>501.26</c:v>
                </c:pt>
              </c:numCache>
            </c:numRef>
          </c:val>
          <c:extLst>
            <c:ext xmlns:c16="http://schemas.microsoft.com/office/drawing/2014/chart" uri="{C3380CC4-5D6E-409C-BE32-E72D297353CC}">
              <c16:uniqueId val="{00000000-7764-47FC-A279-273C3F1137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418.68</c:v>
                </c:pt>
                <c:pt idx="4">
                  <c:v>395.68</c:v>
                </c:pt>
              </c:numCache>
            </c:numRef>
          </c:val>
          <c:smooth val="0"/>
          <c:extLst>
            <c:ext xmlns:c16="http://schemas.microsoft.com/office/drawing/2014/chart" uri="{C3380CC4-5D6E-409C-BE32-E72D297353CC}">
              <c16:uniqueId val="{00000001-7764-47FC-A279-273C3F1137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123.42</c:v>
                </c:pt>
                <c:pt idx="1">
                  <c:v>127.9</c:v>
                </c:pt>
                <c:pt idx="2">
                  <c:v>120.6</c:v>
                </c:pt>
                <c:pt idx="3">
                  <c:v>97.57</c:v>
                </c:pt>
                <c:pt idx="4">
                  <c:v>99.77</c:v>
                </c:pt>
              </c:numCache>
            </c:numRef>
          </c:val>
          <c:extLst>
            <c:ext xmlns:c16="http://schemas.microsoft.com/office/drawing/2014/chart" uri="{C3380CC4-5D6E-409C-BE32-E72D297353CC}">
              <c16:uniqueId val="{00000000-B213-4A58-A190-EC3CAF3F90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94.78</c:v>
                </c:pt>
                <c:pt idx="4">
                  <c:v>97.59</c:v>
                </c:pt>
              </c:numCache>
            </c:numRef>
          </c:val>
          <c:smooth val="0"/>
          <c:extLst>
            <c:ext xmlns:c16="http://schemas.microsoft.com/office/drawing/2014/chart" uri="{C3380CC4-5D6E-409C-BE32-E72D297353CC}">
              <c16:uniqueId val="{00000001-B213-4A58-A190-EC3CAF3F90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116.16</c:v>
                </c:pt>
                <c:pt idx="1">
                  <c:v>113.24</c:v>
                </c:pt>
                <c:pt idx="2">
                  <c:v>119.81</c:v>
                </c:pt>
                <c:pt idx="3">
                  <c:v>148.56</c:v>
                </c:pt>
                <c:pt idx="4">
                  <c:v>144.86000000000001</c:v>
                </c:pt>
              </c:numCache>
            </c:numRef>
          </c:val>
          <c:extLst>
            <c:ext xmlns:c16="http://schemas.microsoft.com/office/drawing/2014/chart" uri="{C3380CC4-5D6E-409C-BE32-E72D297353CC}">
              <c16:uniqueId val="{00000000-93C3-4E1F-A8ED-9ADE8C9344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181.3</c:v>
                </c:pt>
                <c:pt idx="4">
                  <c:v>181.71</c:v>
                </c:pt>
              </c:numCache>
            </c:numRef>
          </c:val>
          <c:smooth val="0"/>
          <c:extLst>
            <c:ext xmlns:c16="http://schemas.microsoft.com/office/drawing/2014/chart" uri="{C3380CC4-5D6E-409C-BE32-E72D297353CC}">
              <c16:uniqueId val="{00000001-93C3-4E1F-A8ED-9ADE8C9344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阿久根市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自治体職員</v>
      </c>
      <c r="AE8" s="44"/>
      <c r="AF8" s="44"/>
      <c r="AG8" s="44"/>
      <c r="AH8" s="44"/>
      <c r="AI8" s="44"/>
      <c r="AJ8" s="44"/>
      <c r="AK8" s="2"/>
      <c r="AL8" s="45">
        <f>データ!$R$6</f>
        <v>19314</v>
      </c>
      <c r="AM8" s="45"/>
      <c r="AN8" s="45"/>
      <c r="AO8" s="45"/>
      <c r="AP8" s="45"/>
      <c r="AQ8" s="45"/>
      <c r="AR8" s="45"/>
      <c r="AS8" s="45"/>
      <c r="AT8" s="46">
        <f>データ!$S$6</f>
        <v>134.28</v>
      </c>
      <c r="AU8" s="47"/>
      <c r="AV8" s="47"/>
      <c r="AW8" s="47"/>
      <c r="AX8" s="47"/>
      <c r="AY8" s="47"/>
      <c r="AZ8" s="47"/>
      <c r="BA8" s="47"/>
      <c r="BB8" s="48">
        <f>データ!$T$6</f>
        <v>143.83000000000001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66.150000000000006</v>
      </c>
      <c r="J10" s="47"/>
      <c r="K10" s="47"/>
      <c r="L10" s="47"/>
      <c r="M10" s="47"/>
      <c r="N10" s="47"/>
      <c r="O10" s="81"/>
      <c r="P10" s="48">
        <f>データ!$P$6</f>
        <v>98.3</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18809</v>
      </c>
      <c r="AM10" s="45"/>
      <c r="AN10" s="45"/>
      <c r="AO10" s="45"/>
      <c r="AP10" s="45"/>
      <c r="AQ10" s="45"/>
      <c r="AR10" s="45"/>
      <c r="AS10" s="45"/>
      <c r="AT10" s="46">
        <f>データ!$V$6</f>
        <v>48.63</v>
      </c>
      <c r="AU10" s="47"/>
      <c r="AV10" s="47"/>
      <c r="AW10" s="47"/>
      <c r="AX10" s="47"/>
      <c r="AY10" s="47"/>
      <c r="AZ10" s="47"/>
      <c r="BA10" s="47"/>
      <c r="BB10" s="48">
        <f>データ!$W$6</f>
        <v>386.78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lAzjPMTzpvvtTPCAcgx/vKwnWYErFrRpJoqdB9oNU0CbVpnL9RwG/0JTSUIiWMHmwlcTHB5EjCCTtbFhm8eCQ==" saltValue="lyuVfXecSbLVaAxUUfiZ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462063</v>
      </c>
      <c r="D6" s="20">
        <f t="shared" si="3"/>
        <v>46</v>
      </c>
      <c r="E6" s="20">
        <f t="shared" si="3"/>
        <v>1</v>
      </c>
      <c r="F6" s="20">
        <f t="shared" si="3"/>
        <v>0</v>
      </c>
      <c r="G6" s="20">
        <f t="shared" si="3"/>
        <v>1</v>
      </c>
      <c r="H6" s="20" t="str">
        <f t="shared" si="3"/>
        <v>鹿児島県　阿久根市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66.150000000000006</v>
      </c>
      <c r="P6" s="21">
        <f t="shared" si="3"/>
        <v>98.3</v>
      </c>
      <c r="Q6" s="21">
        <f t="shared" si="3"/>
        <v>2640</v>
      </c>
      <c r="R6" s="21">
        <f t="shared" si="3"/>
        <v>19314</v>
      </c>
      <c r="S6" s="21">
        <f t="shared" si="3"/>
        <v>134.28</v>
      </c>
      <c r="T6" s="21">
        <f t="shared" si="3"/>
        <v>143.83000000000001</v>
      </c>
      <c r="U6" s="21">
        <f t="shared" si="3"/>
        <v>18809</v>
      </c>
      <c r="V6" s="21">
        <f t="shared" si="3"/>
        <v>48.63</v>
      </c>
      <c r="W6" s="21">
        <f t="shared" si="3"/>
        <v>386.78</v>
      </c>
      <c r="X6" s="22">
        <f>IF(X7="",NA(),X7)</f>
        <v>124.19</v>
      </c>
      <c r="Y6" s="22">
        <f t="shared" ref="Y6:AG6" si="4">IF(Y7="",NA(),Y7)</f>
        <v>128.49</v>
      </c>
      <c r="Z6" s="22">
        <f t="shared" si="4"/>
        <v>121.37</v>
      </c>
      <c r="AA6" s="22">
        <f t="shared" si="4"/>
        <v>131.22</v>
      </c>
      <c r="AB6" s="22">
        <f t="shared" si="4"/>
        <v>126.85</v>
      </c>
      <c r="AC6" s="22">
        <f t="shared" si="4"/>
        <v>110.02</v>
      </c>
      <c r="AD6" s="22">
        <f t="shared" si="4"/>
        <v>108.76</v>
      </c>
      <c r="AE6" s="22">
        <f t="shared" si="4"/>
        <v>108.46</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3.98</v>
      </c>
      <c r="AR6" s="22">
        <f t="shared" si="5"/>
        <v>6.02</v>
      </c>
      <c r="AS6" s="21" t="str">
        <f>IF(AS7="","",IF(AS7="-","【-】","【"&amp;SUBSTITUTE(TEXT(AS7,"#,##0.00"),"-","△")&amp;"】"))</f>
        <v>【1.30】</v>
      </c>
      <c r="AT6" s="22">
        <f>IF(AT7="",NA(),AT7)</f>
        <v>1397.24</v>
      </c>
      <c r="AU6" s="22">
        <f t="shared" ref="AU6:BC6" si="6">IF(AU7="",NA(),AU7)</f>
        <v>1605.49</v>
      </c>
      <c r="AV6" s="22">
        <f t="shared" si="6"/>
        <v>670.88</v>
      </c>
      <c r="AW6" s="22">
        <f t="shared" si="6"/>
        <v>530.41999999999996</v>
      </c>
      <c r="AX6" s="22">
        <f t="shared" si="6"/>
        <v>453.31</v>
      </c>
      <c r="AY6" s="22">
        <f t="shared" si="6"/>
        <v>355.27</v>
      </c>
      <c r="AZ6" s="22">
        <f t="shared" si="6"/>
        <v>359.7</v>
      </c>
      <c r="BA6" s="22">
        <f t="shared" si="6"/>
        <v>362.93</v>
      </c>
      <c r="BB6" s="22">
        <f t="shared" si="6"/>
        <v>367.55</v>
      </c>
      <c r="BC6" s="22">
        <f t="shared" si="6"/>
        <v>378.56</v>
      </c>
      <c r="BD6" s="21" t="str">
        <f>IF(BD7="","",IF(BD7="-","【-】","【"&amp;SUBSTITUTE(TEXT(BD7,"#,##0.00"),"-","△")&amp;"】"))</f>
        <v>【261.51】</v>
      </c>
      <c r="BE6" s="22">
        <f>IF(BE7="",NA(),BE7)</f>
        <v>176.82</v>
      </c>
      <c r="BF6" s="22">
        <f t="shared" ref="BF6:BN6" si="7">IF(BF7="",NA(),BF7)</f>
        <v>162.6</v>
      </c>
      <c r="BG6" s="22">
        <f t="shared" si="7"/>
        <v>149.1</v>
      </c>
      <c r="BH6" s="22">
        <f t="shared" si="7"/>
        <v>549.92999999999995</v>
      </c>
      <c r="BI6" s="22">
        <f t="shared" si="7"/>
        <v>501.26</v>
      </c>
      <c r="BJ6" s="22">
        <f t="shared" si="7"/>
        <v>458.27</v>
      </c>
      <c r="BK6" s="22">
        <f t="shared" si="7"/>
        <v>447.01</v>
      </c>
      <c r="BL6" s="22">
        <f t="shared" si="7"/>
        <v>439.05</v>
      </c>
      <c r="BM6" s="22">
        <f t="shared" si="7"/>
        <v>418.68</v>
      </c>
      <c r="BN6" s="22">
        <f t="shared" si="7"/>
        <v>395.68</v>
      </c>
      <c r="BO6" s="21" t="str">
        <f>IF(BO7="","",IF(BO7="-","【-】","【"&amp;SUBSTITUTE(TEXT(BO7,"#,##0.00"),"-","△")&amp;"】"))</f>
        <v>【265.16】</v>
      </c>
      <c r="BP6" s="22">
        <f>IF(BP7="",NA(),BP7)</f>
        <v>123.42</v>
      </c>
      <c r="BQ6" s="22">
        <f t="shared" ref="BQ6:BY6" si="8">IF(BQ7="",NA(),BQ7)</f>
        <v>127.9</v>
      </c>
      <c r="BR6" s="22">
        <f t="shared" si="8"/>
        <v>120.6</v>
      </c>
      <c r="BS6" s="22">
        <f t="shared" si="8"/>
        <v>97.57</v>
      </c>
      <c r="BT6" s="22">
        <f t="shared" si="8"/>
        <v>99.77</v>
      </c>
      <c r="BU6" s="22">
        <f t="shared" si="8"/>
        <v>96.77</v>
      </c>
      <c r="BV6" s="22">
        <f t="shared" si="8"/>
        <v>95.81</v>
      </c>
      <c r="BW6" s="22">
        <f t="shared" si="8"/>
        <v>95.26</v>
      </c>
      <c r="BX6" s="22">
        <f t="shared" si="8"/>
        <v>94.78</v>
      </c>
      <c r="BY6" s="22">
        <f t="shared" si="8"/>
        <v>97.59</v>
      </c>
      <c r="BZ6" s="21" t="str">
        <f>IF(BZ7="","",IF(BZ7="-","【-】","【"&amp;SUBSTITUTE(TEXT(BZ7,"#,##0.00"),"-","△")&amp;"】"))</f>
        <v>【102.35】</v>
      </c>
      <c r="CA6" s="22">
        <f>IF(CA7="",NA(),CA7)</f>
        <v>116.16</v>
      </c>
      <c r="CB6" s="22">
        <f t="shared" ref="CB6:CJ6" si="9">IF(CB7="",NA(),CB7)</f>
        <v>113.24</v>
      </c>
      <c r="CC6" s="22">
        <f t="shared" si="9"/>
        <v>119.81</v>
      </c>
      <c r="CD6" s="22">
        <f t="shared" si="9"/>
        <v>148.56</v>
      </c>
      <c r="CE6" s="22">
        <f t="shared" si="9"/>
        <v>144.86000000000001</v>
      </c>
      <c r="CF6" s="22">
        <f t="shared" si="9"/>
        <v>187.18</v>
      </c>
      <c r="CG6" s="22">
        <f t="shared" si="9"/>
        <v>189.58</v>
      </c>
      <c r="CH6" s="22">
        <f t="shared" si="9"/>
        <v>192.82</v>
      </c>
      <c r="CI6" s="22">
        <f t="shared" si="9"/>
        <v>181.3</v>
      </c>
      <c r="CJ6" s="22">
        <f t="shared" si="9"/>
        <v>181.71</v>
      </c>
      <c r="CK6" s="21" t="str">
        <f>IF(CK7="","",IF(CK7="-","【-】","【"&amp;SUBSTITUTE(TEXT(CK7,"#,##0.00"),"-","△")&amp;"】"))</f>
        <v>【167.74】</v>
      </c>
      <c r="CL6" s="22">
        <f>IF(CL7="",NA(),CL7)</f>
        <v>63.25</v>
      </c>
      <c r="CM6" s="22">
        <f t="shared" ref="CM6:CU6" si="10">IF(CM7="",NA(),CM7)</f>
        <v>63.04</v>
      </c>
      <c r="CN6" s="22">
        <f t="shared" si="10"/>
        <v>62.17</v>
      </c>
      <c r="CO6" s="22">
        <f t="shared" si="10"/>
        <v>70.569999999999993</v>
      </c>
      <c r="CP6" s="22">
        <f t="shared" si="10"/>
        <v>72.459999999999994</v>
      </c>
      <c r="CQ6" s="22">
        <f t="shared" si="10"/>
        <v>55.88</v>
      </c>
      <c r="CR6" s="22">
        <f t="shared" si="10"/>
        <v>55.22</v>
      </c>
      <c r="CS6" s="22">
        <f t="shared" si="10"/>
        <v>54.05</v>
      </c>
      <c r="CT6" s="22">
        <f t="shared" si="10"/>
        <v>55.89</v>
      </c>
      <c r="CU6" s="22">
        <f t="shared" si="10"/>
        <v>55.72</v>
      </c>
      <c r="CV6" s="21" t="str">
        <f>IF(CV7="","",IF(CV7="-","【-】","【"&amp;SUBSTITUTE(TEXT(CV7,"#,##0.00"),"-","△")&amp;"】"))</f>
        <v>【60.29】</v>
      </c>
      <c r="CW6" s="22">
        <f>IF(CW7="",NA(),CW7)</f>
        <v>81.17</v>
      </c>
      <c r="CX6" s="22">
        <f t="shared" ref="CX6:DF6" si="11">IF(CX7="",NA(),CX7)</f>
        <v>79.37</v>
      </c>
      <c r="CY6" s="22">
        <f t="shared" si="11"/>
        <v>78.510000000000005</v>
      </c>
      <c r="CZ6" s="22">
        <f t="shared" si="11"/>
        <v>78.64</v>
      </c>
      <c r="DA6" s="22">
        <f t="shared" si="11"/>
        <v>77.55</v>
      </c>
      <c r="DB6" s="22">
        <f t="shared" si="11"/>
        <v>80.989999999999995</v>
      </c>
      <c r="DC6" s="22">
        <f t="shared" si="11"/>
        <v>80.930000000000007</v>
      </c>
      <c r="DD6" s="22">
        <f t="shared" si="11"/>
        <v>80.510000000000005</v>
      </c>
      <c r="DE6" s="22">
        <f t="shared" si="11"/>
        <v>81.27</v>
      </c>
      <c r="DF6" s="22">
        <f t="shared" si="11"/>
        <v>81.260000000000005</v>
      </c>
      <c r="DG6" s="21" t="str">
        <f>IF(DG7="","",IF(DG7="-","【-】","【"&amp;SUBSTITUTE(TEXT(DG7,"#,##0.00"),"-","△")&amp;"】"))</f>
        <v>【90.12】</v>
      </c>
      <c r="DH6" s="22">
        <f>IF(DH7="",NA(),DH7)</f>
        <v>55.61</v>
      </c>
      <c r="DI6" s="22">
        <f t="shared" ref="DI6:DQ6" si="12">IF(DI7="",NA(),DI7)</f>
        <v>57.55</v>
      </c>
      <c r="DJ6" s="22">
        <f t="shared" si="12"/>
        <v>59.78</v>
      </c>
      <c r="DK6" s="22">
        <f t="shared" si="12"/>
        <v>39.299999999999997</v>
      </c>
      <c r="DL6" s="22">
        <f t="shared" si="12"/>
        <v>41.31</v>
      </c>
      <c r="DM6" s="22">
        <f t="shared" si="12"/>
        <v>46.61</v>
      </c>
      <c r="DN6" s="22">
        <f t="shared" si="12"/>
        <v>47.97</v>
      </c>
      <c r="DO6" s="22">
        <f t="shared" si="12"/>
        <v>49.12</v>
      </c>
      <c r="DP6" s="22">
        <f t="shared" si="12"/>
        <v>50.63</v>
      </c>
      <c r="DQ6" s="22">
        <f t="shared" si="12"/>
        <v>51.29</v>
      </c>
      <c r="DR6" s="21" t="str">
        <f>IF(DR7="","",IF(DR7="-","【-】","【"&amp;SUBSTITUTE(TEXT(DR7,"#,##0.00"),"-","△")&amp;"】"))</f>
        <v>【50.88】</v>
      </c>
      <c r="DS6" s="21">
        <f>IF(DS7="",NA(),DS7)</f>
        <v>0</v>
      </c>
      <c r="DT6" s="21">
        <f t="shared" ref="DT6:EB6" si="13">IF(DT7="",NA(),DT7)</f>
        <v>0</v>
      </c>
      <c r="DU6" s="21">
        <f t="shared" si="13"/>
        <v>0</v>
      </c>
      <c r="DV6" s="22">
        <f t="shared" si="13"/>
        <v>1.24</v>
      </c>
      <c r="DW6" s="22">
        <f t="shared" si="13"/>
        <v>5.3</v>
      </c>
      <c r="DX6" s="22">
        <f t="shared" si="13"/>
        <v>10.84</v>
      </c>
      <c r="DY6" s="22">
        <f t="shared" si="13"/>
        <v>15.33</v>
      </c>
      <c r="DZ6" s="22">
        <f t="shared" si="13"/>
        <v>16.760000000000002</v>
      </c>
      <c r="EA6" s="22">
        <f t="shared" si="13"/>
        <v>18.28</v>
      </c>
      <c r="EB6" s="22">
        <f t="shared" si="13"/>
        <v>19.61</v>
      </c>
      <c r="EC6" s="21" t="str">
        <f>IF(EC7="","",IF(EC7="-","【-】","【"&amp;SUBSTITUTE(TEXT(EC7,"#,##0.00"),"-","△")&amp;"】"))</f>
        <v>【22.30】</v>
      </c>
      <c r="ED6" s="22">
        <f>IF(ED7="",NA(),ED7)</f>
        <v>0.48</v>
      </c>
      <c r="EE6" s="22">
        <f t="shared" ref="EE6:EM6" si="14">IF(EE7="",NA(),EE7)</f>
        <v>0.4</v>
      </c>
      <c r="EF6" s="22">
        <f t="shared" si="14"/>
        <v>0.04</v>
      </c>
      <c r="EG6" s="22">
        <f t="shared" si="14"/>
        <v>0.03</v>
      </c>
      <c r="EH6" s="22">
        <f t="shared" si="14"/>
        <v>0.39</v>
      </c>
      <c r="EI6" s="22">
        <f t="shared" si="14"/>
        <v>0.39</v>
      </c>
      <c r="EJ6" s="22">
        <f t="shared" si="14"/>
        <v>0.43</v>
      </c>
      <c r="EK6" s="22">
        <f t="shared" si="14"/>
        <v>0.42</v>
      </c>
      <c r="EL6" s="22">
        <f t="shared" si="14"/>
        <v>0.53</v>
      </c>
      <c r="EM6" s="22">
        <f t="shared" si="14"/>
        <v>0.48</v>
      </c>
      <c r="EN6" s="21" t="str">
        <f>IF(EN7="","",IF(EN7="-","【-】","【"&amp;SUBSTITUTE(TEXT(EN7,"#,##0.00"),"-","△")&amp;"】"))</f>
        <v>【0.66】</v>
      </c>
    </row>
    <row r="7" spans="1:144" s="23" customFormat="1">
      <c r="A7" s="15"/>
      <c r="B7" s="24">
        <v>2021</v>
      </c>
      <c r="C7" s="24">
        <v>462063</v>
      </c>
      <c r="D7" s="24">
        <v>46</v>
      </c>
      <c r="E7" s="24">
        <v>1</v>
      </c>
      <c r="F7" s="24">
        <v>0</v>
      </c>
      <c r="G7" s="24">
        <v>1</v>
      </c>
      <c r="H7" s="24" t="s">
        <v>93</v>
      </c>
      <c r="I7" s="24" t="s">
        <v>94</v>
      </c>
      <c r="J7" s="24" t="s">
        <v>95</v>
      </c>
      <c r="K7" s="24" t="s">
        <v>96</v>
      </c>
      <c r="L7" s="24" t="s">
        <v>97</v>
      </c>
      <c r="M7" s="24" t="s">
        <v>98</v>
      </c>
      <c r="N7" s="25" t="s">
        <v>99</v>
      </c>
      <c r="O7" s="25">
        <v>66.150000000000006</v>
      </c>
      <c r="P7" s="25">
        <v>98.3</v>
      </c>
      <c r="Q7" s="25">
        <v>2640</v>
      </c>
      <c r="R7" s="25">
        <v>19314</v>
      </c>
      <c r="S7" s="25">
        <v>134.28</v>
      </c>
      <c r="T7" s="25">
        <v>143.83000000000001</v>
      </c>
      <c r="U7" s="25">
        <v>18809</v>
      </c>
      <c r="V7" s="25">
        <v>48.63</v>
      </c>
      <c r="W7" s="25">
        <v>386.78</v>
      </c>
      <c r="X7" s="25">
        <v>124.19</v>
      </c>
      <c r="Y7" s="25">
        <v>128.49</v>
      </c>
      <c r="Z7" s="25">
        <v>121.37</v>
      </c>
      <c r="AA7" s="25">
        <v>131.22</v>
      </c>
      <c r="AB7" s="25">
        <v>126.85</v>
      </c>
      <c r="AC7" s="25">
        <v>110.02</v>
      </c>
      <c r="AD7" s="25">
        <v>108.76</v>
      </c>
      <c r="AE7" s="25">
        <v>108.46</v>
      </c>
      <c r="AF7" s="25">
        <v>108.35</v>
      </c>
      <c r="AG7" s="25">
        <v>108.84</v>
      </c>
      <c r="AH7" s="25">
        <v>111.39</v>
      </c>
      <c r="AI7" s="25">
        <v>0</v>
      </c>
      <c r="AJ7" s="25">
        <v>0</v>
      </c>
      <c r="AK7" s="25">
        <v>0</v>
      </c>
      <c r="AL7" s="25">
        <v>0</v>
      </c>
      <c r="AM7" s="25">
        <v>0</v>
      </c>
      <c r="AN7" s="25">
        <v>7.31</v>
      </c>
      <c r="AO7" s="25">
        <v>7.48</v>
      </c>
      <c r="AP7" s="25">
        <v>11.94</v>
      </c>
      <c r="AQ7" s="25">
        <v>3.98</v>
      </c>
      <c r="AR7" s="25">
        <v>6.02</v>
      </c>
      <c r="AS7" s="25">
        <v>1.3</v>
      </c>
      <c r="AT7" s="25">
        <v>1397.24</v>
      </c>
      <c r="AU7" s="25">
        <v>1605.49</v>
      </c>
      <c r="AV7" s="25">
        <v>670.88</v>
      </c>
      <c r="AW7" s="25">
        <v>530.41999999999996</v>
      </c>
      <c r="AX7" s="25">
        <v>453.31</v>
      </c>
      <c r="AY7" s="25">
        <v>355.27</v>
      </c>
      <c r="AZ7" s="25">
        <v>359.7</v>
      </c>
      <c r="BA7" s="25">
        <v>362.93</v>
      </c>
      <c r="BB7" s="25">
        <v>367.55</v>
      </c>
      <c r="BC7" s="25">
        <v>378.56</v>
      </c>
      <c r="BD7" s="25">
        <v>261.51</v>
      </c>
      <c r="BE7" s="25">
        <v>176.82</v>
      </c>
      <c r="BF7" s="25">
        <v>162.6</v>
      </c>
      <c r="BG7" s="25">
        <v>149.1</v>
      </c>
      <c r="BH7" s="25">
        <v>549.92999999999995</v>
      </c>
      <c r="BI7" s="25">
        <v>501.26</v>
      </c>
      <c r="BJ7" s="25">
        <v>458.27</v>
      </c>
      <c r="BK7" s="25">
        <v>447.01</v>
      </c>
      <c r="BL7" s="25">
        <v>439.05</v>
      </c>
      <c r="BM7" s="25">
        <v>418.68</v>
      </c>
      <c r="BN7" s="25">
        <v>395.68</v>
      </c>
      <c r="BO7" s="25">
        <v>265.16000000000003</v>
      </c>
      <c r="BP7" s="25">
        <v>123.42</v>
      </c>
      <c r="BQ7" s="25">
        <v>127.9</v>
      </c>
      <c r="BR7" s="25">
        <v>120.6</v>
      </c>
      <c r="BS7" s="25">
        <v>97.57</v>
      </c>
      <c r="BT7" s="25">
        <v>99.77</v>
      </c>
      <c r="BU7" s="25">
        <v>96.77</v>
      </c>
      <c r="BV7" s="25">
        <v>95.81</v>
      </c>
      <c r="BW7" s="25">
        <v>95.26</v>
      </c>
      <c r="BX7" s="25">
        <v>94.78</v>
      </c>
      <c r="BY7" s="25">
        <v>97.59</v>
      </c>
      <c r="BZ7" s="25">
        <v>102.35</v>
      </c>
      <c r="CA7" s="25">
        <v>116.16</v>
      </c>
      <c r="CB7" s="25">
        <v>113.24</v>
      </c>
      <c r="CC7" s="25">
        <v>119.81</v>
      </c>
      <c r="CD7" s="25">
        <v>148.56</v>
      </c>
      <c r="CE7" s="25">
        <v>144.86000000000001</v>
      </c>
      <c r="CF7" s="25">
        <v>187.18</v>
      </c>
      <c r="CG7" s="25">
        <v>189.58</v>
      </c>
      <c r="CH7" s="25">
        <v>192.82</v>
      </c>
      <c r="CI7" s="25">
        <v>181.3</v>
      </c>
      <c r="CJ7" s="25">
        <v>181.71</v>
      </c>
      <c r="CK7" s="25">
        <v>167.74</v>
      </c>
      <c r="CL7" s="25">
        <v>63.25</v>
      </c>
      <c r="CM7" s="25">
        <v>63.04</v>
      </c>
      <c r="CN7" s="25">
        <v>62.17</v>
      </c>
      <c r="CO7" s="25">
        <v>70.569999999999993</v>
      </c>
      <c r="CP7" s="25">
        <v>72.459999999999994</v>
      </c>
      <c r="CQ7" s="25">
        <v>55.88</v>
      </c>
      <c r="CR7" s="25">
        <v>55.22</v>
      </c>
      <c r="CS7" s="25">
        <v>54.05</v>
      </c>
      <c r="CT7" s="25">
        <v>55.89</v>
      </c>
      <c r="CU7" s="25">
        <v>55.72</v>
      </c>
      <c r="CV7" s="25">
        <v>60.29</v>
      </c>
      <c r="CW7" s="25">
        <v>81.17</v>
      </c>
      <c r="CX7" s="25">
        <v>79.37</v>
      </c>
      <c r="CY7" s="25">
        <v>78.510000000000005</v>
      </c>
      <c r="CZ7" s="25">
        <v>78.64</v>
      </c>
      <c r="DA7" s="25">
        <v>77.55</v>
      </c>
      <c r="DB7" s="25">
        <v>80.989999999999995</v>
      </c>
      <c r="DC7" s="25">
        <v>80.930000000000007</v>
      </c>
      <c r="DD7" s="25">
        <v>80.510000000000005</v>
      </c>
      <c r="DE7" s="25">
        <v>81.27</v>
      </c>
      <c r="DF7" s="25">
        <v>81.260000000000005</v>
      </c>
      <c r="DG7" s="25">
        <v>90.12</v>
      </c>
      <c r="DH7" s="25">
        <v>55.61</v>
      </c>
      <c r="DI7" s="25">
        <v>57.55</v>
      </c>
      <c r="DJ7" s="25">
        <v>59.78</v>
      </c>
      <c r="DK7" s="25">
        <v>39.299999999999997</v>
      </c>
      <c r="DL7" s="25">
        <v>41.31</v>
      </c>
      <c r="DM7" s="25">
        <v>46.61</v>
      </c>
      <c r="DN7" s="25">
        <v>47.97</v>
      </c>
      <c r="DO7" s="25">
        <v>49.12</v>
      </c>
      <c r="DP7" s="25">
        <v>50.63</v>
      </c>
      <c r="DQ7" s="25">
        <v>51.29</v>
      </c>
      <c r="DR7" s="25">
        <v>50.88</v>
      </c>
      <c r="DS7" s="25">
        <v>0</v>
      </c>
      <c r="DT7" s="25">
        <v>0</v>
      </c>
      <c r="DU7" s="25">
        <v>0</v>
      </c>
      <c r="DV7" s="25">
        <v>1.24</v>
      </c>
      <c r="DW7" s="25">
        <v>5.3</v>
      </c>
      <c r="DX7" s="25">
        <v>10.84</v>
      </c>
      <c r="DY7" s="25">
        <v>15.33</v>
      </c>
      <c r="DZ7" s="25">
        <v>16.760000000000002</v>
      </c>
      <c r="EA7" s="25">
        <v>18.28</v>
      </c>
      <c r="EB7" s="25">
        <v>19.61</v>
      </c>
      <c r="EC7" s="25">
        <v>22.3</v>
      </c>
      <c r="ED7" s="25">
        <v>0.48</v>
      </c>
      <c r="EE7" s="25">
        <v>0.4</v>
      </c>
      <c r="EF7" s="25">
        <v>0.04</v>
      </c>
      <c r="EG7" s="25">
        <v>0.03</v>
      </c>
      <c r="EH7" s="25">
        <v>0.39</v>
      </c>
      <c r="EI7" s="25">
        <v>0.39</v>
      </c>
      <c r="EJ7" s="25">
        <v>0.43</v>
      </c>
      <c r="EK7" s="25">
        <v>0.42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2023-02-08T23:58:47Z</cp:lastPrinted>
  <dcterms:created xsi:type="dcterms:W3CDTF">2022-12-01T01:06:54Z</dcterms:created>
  <dcterms:modified xsi:type="dcterms:W3CDTF">2023-02-08T23:59:31Z</dcterms:modified>
  <cp:category/>
</cp:coreProperties>
</file>