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04市町村より回答\01 鹿児島市○\01当初提出\"/>
    </mc:Choice>
  </mc:AlternateContent>
  <workbookProtection workbookAlgorithmName="SHA-512" workbookHashValue="3vUw64v7tmw1INfO3B5PYg6a7LFJBq5lQT25xEgoks5WX9qp9Yuaubdzq4jrCjqfJ/oLoWHNEeSt7pcShrOdag==" workbookSaltValue="3eJRhiBGrGM7qGEKNNsfMw==" workbookSpinCount="100000" lockStructure="1"/>
  <bookViews>
    <workbookView xWindow="0" yWindow="0" windowWidth="20490" windowHeight="898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EB10" i="5"/>
  <c r="DQ10" i="5"/>
  <c r="DG10" i="5"/>
  <c r="CJ10" i="5"/>
  <c r="BY10" i="5"/>
  <c r="BO10" i="5"/>
  <c r="AR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AH10" i="5"/>
  <c r="BB10" i="5"/>
  <c r="BF10" i="5"/>
  <c r="BP10" i="5"/>
  <c r="BZ10" i="5"/>
  <c r="CT10" i="5"/>
  <c r="CX10" i="5"/>
  <c r="DH10" i="5"/>
  <c r="DR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<sst xmlns="http://schemas.openxmlformats.org/spreadsheetml/2006/main" count="262" uniqueCount="109">
  <si>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</si>
  <si>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</si>
  <si>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</si>
  <si>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</si>
  <si>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</si>
  <si>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</si>
  <si>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</si>
  <si>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</si>
  <si>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</si>
  <si>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</si>
  <si>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</si>
  <si>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</si>
  <si>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</si>
  <si>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</si>
  <si>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</si>
  <si>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</si>
  <si>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</si>
  <si>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</si>
  <si>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</si>
  <si>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</si>
  <si>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</si>
  <si>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</si>
  <si>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</si>
  <si>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</si>
  <si>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</si>
  <si>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</si>
  <si>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</si>
  <si>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</si>
  <si>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</si>
  <si>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</si>
  <si>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</si>
  <si>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</si>
  <si>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</si>
  <si>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</si>
  <si>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</si>
  <si>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</si>
  <si>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</si>
  <si>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</si>
  <si>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</si>
  <si>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</si>
  <si>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</si>
  <si>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</si>
  <si>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</si>
  <si>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</si>
  <si>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</si>
  <si>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</si>
  <si>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</si>
  <si>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</si>
  <si>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</si>
  <si>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</si>
  <si>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</si>
  <si>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</si>
  <si>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</si>
  <si>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</si>
  <si>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</si>
  <si>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</si>
  <si>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</si>
  <si>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</si>
  <si>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</si>
  <si>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</si>
  <si>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</si>
  <si>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</si>
  <si>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</si>
  <si>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</si>
  <si>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</si>
  <si>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</si>
  <si>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</si>
  <si>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</si>
  <si>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</si>
  <si>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</si>
  <si>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</si>
  <si>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</si>
  <si>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</si>
  <si>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</si>
  <si>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</si>
  <si>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</si>
  <si>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</si>
  <si>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</si>
  <si>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</si>
  <si>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</si>
  <si>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</si>
  <si>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</si>
  <si>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</si>
  <si>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</si>
  <si>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</si>
  <si>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</si>
  <si>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</si>
  <si>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</si>
  <si>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</si>
  <si>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</si>
  <si>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462012</t>
  </si>
  <si>
    <t>46</t>
  </si>
  <si>
    <t>02</t>
  </si>
  <si>
    <t>0</t>
  </si>
  <si>
    <t>000</t>
  </si>
  <si>
    <t>鹿児島県　鹿児島市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</si>
  <si>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</si>
  <si>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</si>
  <si>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</si>
  <si>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</si>
  <si>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</si>
  <si>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</si>
  <si>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</si>
  <si>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</si>
  <si>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</si>
  <si>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</si>
  <si>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責任使用水量制により一定の収入は確保できるものの、今後、既存施設の維持管理や経年劣化に伴う改良・更新に要する費用の増加が見込まれるなかで、工業用水を安定供給するため、計画的かつ効率的な事業運営を行っていく必要がある。
</t>
    <rPh sb="1" eb="3">
      <t>セキニン</t>
    </rPh>
    <rPh sb="3" eb="5">
      <t>シヨウ</t>
    </rPh>
    <rPh sb="5" eb="7">
      <t>スイリョウ</t>
    </rPh>
    <rPh sb="7" eb="8">
      <t>セイ</t>
    </rPh>
    <rPh sb="11" eb="13">
      <t>イッテイ</t>
    </rPh>
    <rPh sb="14" eb="16">
      <t>シュウニュウ</t>
    </rPh>
    <rPh sb="17" eb="19">
      <t>カクホ</t>
    </rPh>
    <rPh sb="26" eb="28">
      <t>コンゴ</t>
    </rPh>
    <rPh sb="29" eb="31">
      <t>キゾン</t>
    </rPh>
    <rPh sb="31" eb="33">
      <t>シセツ</t>
    </rPh>
    <rPh sb="34" eb="36">
      <t>イジ</t>
    </rPh>
    <rPh sb="36" eb="38">
      <t>カンリ</t>
    </rPh>
    <rPh sb="39" eb="41">
      <t>ケイネン</t>
    </rPh>
    <rPh sb="41" eb="43">
      <t>レッカ</t>
    </rPh>
    <rPh sb="44" eb="45">
      <t>トモナ</t>
    </rPh>
    <rPh sb="46" eb="48">
      <t>カイリョウ</t>
    </rPh>
    <rPh sb="49" eb="51">
      <t>コウシン</t>
    </rPh>
    <rPh sb="52" eb="53">
      <t>ヨウ</t>
    </rPh>
    <rPh sb="55" eb="57">
      <t>ヒヨウ</t>
    </rPh>
    <rPh sb="58" eb="60">
      <t>ゾウカ</t>
    </rPh>
    <rPh sb="61" eb="63">
      <t>ミコ</t>
    </rPh>
    <rPh sb="70" eb="72">
      <t>コウギョウ</t>
    </rPh>
    <rPh sb="72" eb="74">
      <t>ヨウスイ</t>
    </rPh>
    <rPh sb="75" eb="77">
      <t>アンテイ</t>
    </rPh>
    <rPh sb="77" eb="79">
      <t>キョウキュウ</t>
    </rPh>
    <rPh sb="84" eb="87">
      <t>ケイカクテキ</t>
    </rPh>
    <rPh sb="89" eb="92">
      <t>コウリツテキ</t>
    </rPh>
    <rPh sb="93" eb="95">
      <t>ジギョウ</t>
    </rPh>
    <rPh sb="95" eb="97">
      <t>ウンエイ</t>
    </rPh>
    <rPh sb="98" eb="99">
      <t>オコナ</t>
    </rPh>
    <rPh sb="103" eb="105">
      <t>ヒツヨウ</t>
    </rPh>
    <phoneticPr fontId="5"/>
  </si>
  <si>
    <t>　①有形固定資産減価償却率は、年々増加傾向にあり、既存施設の経過年数が高まっている。
　②管路経年化率は各年度０で、法定耐用年数を経過した管路延長がないことを示している。
　③管路更新率は各年度０で、当該年度に更新した管路がないことを示している。</t>
    <rPh sb="45" eb="51">
      <t>カンロケイネンカリツ</t>
    </rPh>
    <rPh sb="58" eb="64">
      <t>ホウテイタイヨウネンスウ</t>
    </rPh>
    <rPh sb="65" eb="67">
      <t>ケイカ</t>
    </rPh>
    <rPh sb="69" eb="73">
      <t>カンロエンチョウ</t>
    </rPh>
    <rPh sb="79" eb="80">
      <t>シメ</t>
    </rPh>
    <rPh sb="88" eb="93">
      <t>カンロコウシンリツ</t>
    </rPh>
    <rPh sb="94" eb="97">
      <t>カクネンド</t>
    </rPh>
    <rPh sb="100" eb="104">
      <t>トウガイネンド</t>
    </rPh>
    <rPh sb="105" eb="107">
      <t>コウシン</t>
    </rPh>
    <rPh sb="109" eb="111">
      <t>カンロ</t>
    </rPh>
    <rPh sb="117" eb="118">
      <t>シメ</t>
    </rPh>
    <phoneticPr fontId="5"/>
  </si>
  <si>
    <t xml:space="preserve">　①経常収支比率と⑤料金回収率は、各年度
１００％以上であり、費用を工業用水道料金等で賄えている。①⑤とも契約水量の増加に伴う給水収益の増加により上昇した。
　②累積欠損金比率は各年度０で、これまでの累積欠損金が生じていないことを示している。
　③流動比率も各年度１００％以上で、短期的な債務を支払える現金等を保有できている状況である。３年度に上昇した理由は、流動負債（未払金）の減少によるものである。
　④企業債残高対給水収益比率は各年度０で、企業債の借入が生じていないことを示している。
　⑥給水原価は、類似団体と比べ低い状況であり、今後も同原価の抑制に取り組んでいく。
　⑦施設利用率は、３年度に給水量の増加したことにより、類似団体と同水準となった。
　⑧契約率は、３年度に契約水量が増加したことにより、上昇したものの、類似団体に比べ低い状況にある。
</t>
    <rPh sb="34" eb="37">
      <t>コウギョウヨウ</t>
    </rPh>
    <rPh sb="73" eb="75">
      <t>ジョウショウ</t>
    </rPh>
    <rPh sb="169" eb="171">
      <t>ネンド</t>
    </rPh>
    <rPh sb="172" eb="174">
      <t>ジョウショウ</t>
    </rPh>
    <rPh sb="180" eb="182">
      <t>リュウドウ</t>
    </rPh>
    <rPh sb="182" eb="184">
      <t>フサイ</t>
    </rPh>
    <rPh sb="185" eb="188">
      <t>ミハライキン</t>
    </rPh>
    <rPh sb="190" eb="192">
      <t>ゲンショウ</t>
    </rPh>
    <rPh sb="301" eb="303">
      <t>キュウスイ</t>
    </rPh>
    <rPh sb="320" eb="323">
      <t>ドウスイジュン</t>
    </rPh>
    <rPh sb="331" eb="333">
      <t>ケイヤク</t>
    </rPh>
    <rPh sb="340" eb="342">
      <t>ケイヤク</t>
    </rPh>
    <rPh sb="342" eb="344">
      <t>スイリョウ</t>
    </rPh>
    <rPh sb="345" eb="347">
      <t>ゾウカ</t>
    </rPh>
    <rPh sb="355" eb="357">
      <t>ジョウショウ</t>
    </rPh>
    <rPh sb="363" eb="365">
      <t>ルイジ</t>
    </rPh>
    <rPh sb="365" eb="367">
      <t>ダンタイ</t>
    </rPh>
    <rPh sb="368" eb="369">
      <t>クラ</t>
    </rPh>
    <rPh sb="370" eb="371">
      <t>ヒク</t>
    </rPh>
    <rPh sb="372" eb="37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</si>
</sst>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70.14</c:v>
                </c:pt>
                <c:pt idx="1">
                  <c:v>70.78</c:v>
                </c:pt>
                <c:pt idx="2">
                  <c:v>71.989999999999995</c:v>
                </c:pt>
                <c:pt idx="3">
                  <c:v>73.2</c:v>
                </c:pt>
                <c:pt idx="4">
                  <c:v>74.19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0-472B-A69B-C9395508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0-472B-A69B-C9395508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2-4B84-AAA9-63402821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2-4B84-AAA9-63402821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9-4987-A316-30080FE1A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9-4987-A316-30080FE1A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16084.98</c:v>
                </c:pt>
                <c:pt idx="1">
                  <c:v>12858.4</c:v>
                </c:pt>
                <c:pt idx="2">
                  <c:v>92367.67</c:v>
                </c:pt>
                <c:pt idx="3">
                  <c:v>23568.58</c:v>
                </c:pt>
                <c:pt idx="4">
                  <c:v>197250.75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B-4D37-BF0F-2B13F1D4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B-4D37-BF0F-2B13F1D4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3-4E80-969B-F48CD024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3-4E80-969B-F48CD0245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112.49</c:v>
                </c:pt>
                <c:pt idx="1">
                  <c:v>107.18</c:v>
                </c:pt>
                <c:pt idx="2">
                  <c:v>119.68</c:v>
                </c:pt>
                <c:pt idx="3">
                  <c:v>147.32</c:v>
                </c:pt>
                <c:pt idx="4">
                  <c:v>158.03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1C2-B620-3F20640E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3-41C2-B620-3F20640E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33.81</c:v>
                </c:pt>
                <c:pt idx="1">
                  <c:v>35.44</c:v>
                </c:pt>
                <c:pt idx="2">
                  <c:v>32.619999999999997</c:v>
                </c:pt>
                <c:pt idx="3">
                  <c:v>28.02</c:v>
                </c:pt>
                <c:pt idx="4">
                  <c:v>26.75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F-4FEF-9F35-2E4DF358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F-4FEF-9F35-2E4DF358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22.98</c:v>
                </c:pt>
                <c:pt idx="1">
                  <c:v>22.68</c:v>
                </c:pt>
                <c:pt idx="2">
                  <c:v>25.3</c:v>
                </c:pt>
                <c:pt idx="3">
                  <c:v>29.17</c:v>
                </c:pt>
                <c:pt idx="4">
                  <c:v>38.270000000000003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7-4CD5-9BA0-3F8C150B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7-4CD5-9BA0-3F8C150B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28.57</c:v>
                </c:pt>
                <c:pt idx="1">
                  <c:v>28.57</c:v>
                </c:pt>
                <c:pt idx="2">
                  <c:v>28.57</c:v>
                </c:pt>
                <c:pt idx="3">
                  <c:v>30.36</c:v>
                </c:pt>
                <c:pt idx="4">
                  <c:v>36.31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B-4DF4-8406-97D245B5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B-4DF4-8406-97D245B57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3-44F0-BB06-8DBF90DB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3-44F0-BB06-8DBF90DB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113.58</c:v>
                </c:pt>
                <c:pt idx="1">
                  <c:v>107.89</c:v>
                </c:pt>
                <c:pt idx="2">
                  <c:v>120.54</c:v>
                </c:pt>
                <c:pt idx="3">
                  <c:v>146.93</c:v>
                </c:pt>
                <c:pt idx="4">
                  <c:v>157.16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C02-961E-DA0425F0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9-4C02-961E-DA0425F0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85" zoomScaleNormal="85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鹿児島県　鹿児島市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1680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極小規模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643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100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4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610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自治体職員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108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113.58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107.89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120.54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146.93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157.16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16084.98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12858.4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92367.67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23568.58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197250.75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113.67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110.79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108.76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110.19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113.73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118.97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121.15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125.8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132.55000000000001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134.69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730.25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868.31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732.52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819.73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834.05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514.66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504.81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498.01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490.39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475.44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107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3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3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3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3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3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3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112.49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107.18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119.68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147.32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158.03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33.81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35.44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32.619999999999997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28.02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26.75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22.98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22.68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25.3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29.17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38.270000000000003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28.57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28.57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28.57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30.36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36.31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3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95.99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94.91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90.22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90.8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93.49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44.55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47.36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49.94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50.56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49.4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35.24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35.22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34.92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34.19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36.65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50.28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51.42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49.05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50.94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3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3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3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3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3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3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3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3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3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66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8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106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H29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H30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R01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R02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R03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H29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H30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R01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R02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R03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H29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H30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R01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R02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R03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70.14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70.78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71.989999999999995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73.2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74.19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0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0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0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0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0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53.4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53.49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54.3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55.32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55.08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3.46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3.28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4.66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7.35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7.6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0.13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0.02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0.06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0.09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0.4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37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38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【117.41】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【23.68】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【462.72】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【233.92】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【112.31】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【19.07】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【54.01】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【76.67】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【60.20】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【48.27】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【0.22】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Rd4m+xmrspj22v8arGylYMBBoUeTo3fn88iPBd194uyOJta3tfS5tF/uYmFPqy4T+DLMIPevGF2K5uILPp99A==" saltValue="wbSe7Zj5VJ4olkE8KWcqJ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52" t="s">
        <v>48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49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50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51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52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53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54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55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56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57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58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59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60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61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62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 x14ac:dyDescent="0.15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113.58</v>
      </c>
      <c r="U6" s="35">
        <f>U7</f>
        <v>107.89</v>
      </c>
      <c r="V6" s="35">
        <f>V7</f>
        <v>120.54</v>
      </c>
      <c r="W6" s="35">
        <f>W7</f>
        <v>146.93</v>
      </c>
      <c r="X6" s="35">
        <f t="shared" si="3"/>
        <v>157.16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16084.98</v>
      </c>
      <c r="AQ6" s="35">
        <f>AQ7</f>
        <v>12858.4</v>
      </c>
      <c r="AR6" s="35">
        <f>AR7</f>
        <v>92367.67</v>
      </c>
      <c r="AS6" s="35">
        <f>AS7</f>
        <v>23568.58</v>
      </c>
      <c r="AT6" s="35">
        <f t="shared" si="3"/>
        <v>197250.75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112.49</v>
      </c>
      <c r="BM6" s="35">
        <f>BM7</f>
        <v>107.18</v>
      </c>
      <c r="BN6" s="35">
        <f>BN7</f>
        <v>119.68</v>
      </c>
      <c r="BO6" s="35">
        <f>BO7</f>
        <v>147.32</v>
      </c>
      <c r="BP6" s="35">
        <f t="shared" si="3"/>
        <v>158.03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33.81</v>
      </c>
      <c r="BX6" s="35">
        <f>BX7</f>
        <v>35.44</v>
      </c>
      <c r="BY6" s="35">
        <f>BY7</f>
        <v>32.619999999999997</v>
      </c>
      <c r="BZ6" s="35">
        <f>BZ7</f>
        <v>28.02</v>
      </c>
      <c r="CA6" s="35">
        <f t="shared" si="3"/>
        <v>26.75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22.98</v>
      </c>
      <c r="CI6" s="35">
        <f>CI7</f>
        <v>22.68</v>
      </c>
      <c r="CJ6" s="35">
        <f>CJ7</f>
        <v>25.3</v>
      </c>
      <c r="CK6" s="35">
        <f>CK7</f>
        <v>29.17</v>
      </c>
      <c r="CL6" s="35">
        <f t="shared" si="5"/>
        <v>38.270000000000003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28.57</v>
      </c>
      <c r="CT6" s="35">
        <f>CT7</f>
        <v>28.57</v>
      </c>
      <c r="CU6" s="35">
        <f>CU7</f>
        <v>28.57</v>
      </c>
      <c r="CV6" s="35">
        <f>CV7</f>
        <v>30.36</v>
      </c>
      <c r="CW6" s="35">
        <f t="shared" si="6"/>
        <v>36.31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70.14</v>
      </c>
      <c r="DE6" s="35">
        <f>DE7</f>
        <v>70.78</v>
      </c>
      <c r="DF6" s="35">
        <f>DF7</f>
        <v>71.989999999999995</v>
      </c>
      <c r="DG6" s="35">
        <f>DG7</f>
        <v>73.2</v>
      </c>
      <c r="DH6" s="35">
        <f t="shared" si="7"/>
        <v>74.19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1680</v>
      </c>
      <c r="L7" s="37" t="s">
        <v>98</v>
      </c>
      <c r="M7" s="38">
        <v>1</v>
      </c>
      <c r="N7" s="38">
        <v>643</v>
      </c>
      <c r="O7" s="39" t="s">
        <v>99</v>
      </c>
      <c r="P7" s="39">
        <v>100</v>
      </c>
      <c r="Q7" s="38">
        <v>4</v>
      </c>
      <c r="R7" s="38">
        <v>610</v>
      </c>
      <c r="S7" s="37" t="s">
        <v>100</v>
      </c>
      <c r="T7" s="40">
        <v>113.58</v>
      </c>
      <c r="U7" s="40">
        <v>107.89</v>
      </c>
      <c r="V7" s="40">
        <v>120.54</v>
      </c>
      <c r="W7" s="40">
        <v>146.93</v>
      </c>
      <c r="X7" s="40">
        <v>157.16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16084.98</v>
      </c>
      <c r="AQ7" s="40">
        <v>12858.4</v>
      </c>
      <c r="AR7" s="40">
        <v>92367.67</v>
      </c>
      <c r="AS7" s="40">
        <v>23568.58</v>
      </c>
      <c r="AT7" s="40">
        <v>197250.75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112.49</v>
      </c>
      <c r="BM7" s="40">
        <v>107.18</v>
      </c>
      <c r="BN7" s="40">
        <v>119.68</v>
      </c>
      <c r="BO7" s="40">
        <v>147.32</v>
      </c>
      <c r="BP7" s="40">
        <v>158.03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33.81</v>
      </c>
      <c r="BX7" s="40">
        <v>35.44</v>
      </c>
      <c r="BY7" s="40">
        <v>32.619999999999997</v>
      </c>
      <c r="BZ7" s="40">
        <v>28.02</v>
      </c>
      <c r="CA7" s="40">
        <v>26.75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22.98</v>
      </c>
      <c r="CI7" s="40">
        <v>22.68</v>
      </c>
      <c r="CJ7" s="40">
        <v>25.3</v>
      </c>
      <c r="CK7" s="40">
        <v>29.17</v>
      </c>
      <c r="CL7" s="40">
        <v>38.270000000000003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28.57</v>
      </c>
      <c r="CT7" s="40">
        <v>28.57</v>
      </c>
      <c r="CU7" s="40">
        <v>28.57</v>
      </c>
      <c r="CV7" s="40">
        <v>30.36</v>
      </c>
      <c r="CW7" s="40">
        <v>36.31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70.14</v>
      </c>
      <c r="DE7" s="40">
        <v>70.78</v>
      </c>
      <c r="DF7" s="40">
        <v>71.989999999999995</v>
      </c>
      <c r="DG7" s="40">
        <v>73.2</v>
      </c>
      <c r="DH7" s="40">
        <v>74.19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42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113.58</v>
      </c>
      <c r="V11" s="48">
        <f>IF(U6="-",NA(),U6)</f>
        <v>107.89</v>
      </c>
      <c r="W11" s="48">
        <f>IF(V6="-",NA(),V6)</f>
        <v>120.54</v>
      </c>
      <c r="X11" s="48">
        <f>IF(W6="-",NA(),W6)</f>
        <v>146.93</v>
      </c>
      <c r="Y11" s="48">
        <f>IF(X6="-",NA(),X6)</f>
        <v>157.16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16084.98</v>
      </c>
      <c r="AR11" s="48">
        <f>IF(AQ6="-",NA(),AQ6)</f>
        <v>12858.4</v>
      </c>
      <c r="AS11" s="48">
        <f>IF(AR6="-",NA(),AR6)</f>
        <v>92367.67</v>
      </c>
      <c r="AT11" s="48">
        <f>IF(AS6="-",NA(),AS6)</f>
        <v>23568.58</v>
      </c>
      <c r="AU11" s="48">
        <f>IF(AT6="-",NA(),AT6)</f>
        <v>197250.75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112.49</v>
      </c>
      <c r="BN11" s="48">
        <f>IF(BM6="-",NA(),BM6)</f>
        <v>107.18</v>
      </c>
      <c r="BO11" s="48">
        <f>IF(BN6="-",NA(),BN6)</f>
        <v>119.68</v>
      </c>
      <c r="BP11" s="48">
        <f>IF(BO6="-",NA(),BO6)</f>
        <v>147.32</v>
      </c>
      <c r="BQ11" s="48">
        <f>IF(BP6="-",NA(),BP6)</f>
        <v>158.03</v>
      </c>
      <c r="BW11" s="47" t="s">
        <v>23</v>
      </c>
      <c r="BX11" s="48">
        <f>IF(BW6="-",NA(),BW6)</f>
        <v>33.81</v>
      </c>
      <c r="BY11" s="48">
        <f>IF(BX6="-",NA(),BX6)</f>
        <v>35.44</v>
      </c>
      <c r="BZ11" s="48">
        <f>IF(BY6="-",NA(),BY6)</f>
        <v>32.619999999999997</v>
      </c>
      <c r="CA11" s="48">
        <f>IF(BZ6="-",NA(),BZ6)</f>
        <v>28.02</v>
      </c>
      <c r="CB11" s="48">
        <f>IF(CA6="-",NA(),CA6)</f>
        <v>26.75</v>
      </c>
      <c r="CH11" s="47" t="s">
        <v>23</v>
      </c>
      <c r="CI11" s="48">
        <f>IF(CH6="-",NA(),CH6)</f>
        <v>22.98</v>
      </c>
      <c r="CJ11" s="48">
        <f>IF(CI6="-",NA(),CI6)</f>
        <v>22.68</v>
      </c>
      <c r="CK11" s="48">
        <f>IF(CJ6="-",NA(),CJ6)</f>
        <v>25.3</v>
      </c>
      <c r="CL11" s="48">
        <f>IF(CK6="-",NA(),CK6)</f>
        <v>29.17</v>
      </c>
      <c r="CM11" s="48">
        <f>IF(CL6="-",NA(),CL6)</f>
        <v>38.270000000000003</v>
      </c>
      <c r="CS11" s="47" t="s">
        <v>23</v>
      </c>
      <c r="CT11" s="48">
        <f>IF(CS6="-",NA(),CS6)</f>
        <v>28.57</v>
      </c>
      <c r="CU11" s="48">
        <f>IF(CT6="-",NA(),CT6)</f>
        <v>28.57</v>
      </c>
      <c r="CV11" s="48">
        <f>IF(CU6="-",NA(),CU6)</f>
        <v>28.57</v>
      </c>
      <c r="CW11" s="48">
        <f>IF(CV6="-",NA(),CV6)</f>
        <v>30.36</v>
      </c>
      <c r="CX11" s="48">
        <f>IF(CW6="-",NA(),CW6)</f>
        <v>36.31</v>
      </c>
      <c r="DD11" s="47" t="s">
        <v>23</v>
      </c>
      <c r="DE11" s="48">
        <f>IF(DD6="-",NA(),DD6)</f>
        <v>70.14</v>
      </c>
      <c r="DF11" s="48">
        <f>IF(DE6="-",NA(),DE6)</f>
        <v>70.78</v>
      </c>
      <c r="DG11" s="48">
        <f>IF(DF6="-",NA(),DF6)</f>
        <v>71.989999999999995</v>
      </c>
      <c r="DH11" s="48">
        <f>IF(DG6="-",NA(),DG6)</f>
        <v>73.2</v>
      </c>
      <c r="DI11" s="48">
        <f>IF(DH6="-",NA(),DH6)</f>
        <v>74.19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2023-01-23T06:02:08Z</cp:lastPrinted>
  <dcterms:created xsi:type="dcterms:W3CDTF">2022-12-01T02:37:06Z</dcterms:created>
  <dcterms:modified xsi:type="dcterms:W3CDTF">2023-02-09T01:59:14Z</dcterms:modified>
  <cp:category/>
</cp:coreProperties>
</file>