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沖永良部バス企業団【済】\"/>
    </mc:Choice>
  </mc:AlternateContent>
  <workbookProtection workbookAlgorithmName="SHA-512" workbookHashValue="TwBA9Pk3UcUTurgMOtMZnQ3dl3rrKMTNa2E0XYqBaogON661VU5/TXZLtVcrhkLo4cXhvfvggfUvMCdw9u8NSA==" workbookSaltValue="fk/cupE9hmRhxOGutIdTxw==" workbookSpinCount="100000" lockStructure="1"/>
  <bookViews>
    <workbookView xWindow="-105" yWindow="-105" windowWidth="23250" windowHeight="1257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E21" i="5" l="1"/>
  <c r="CF20" i="5"/>
  <c r="AO20" i="5"/>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R12" i="4" s="1"/>
  <c r="Y6" i="5"/>
  <c r="J12" i="4" s="1"/>
  <c r="X6" i="5"/>
  <c r="B12" i="4" s="1"/>
  <c r="W6" i="5"/>
  <c r="V6" i="5"/>
  <c r="U6" i="5"/>
  <c r="T6" i="5"/>
  <c r="B10" i="4" s="1"/>
  <c r="S6" i="5"/>
  <c r="Z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Z10" i="4"/>
  <c r="R10" i="4"/>
  <c r="J10" i="4"/>
  <c r="BK9" i="4"/>
  <c r="BF9" i="4"/>
  <c r="BA9" i="4"/>
  <c r="AV9" i="4"/>
  <c r="AQ9" i="4"/>
  <c r="BK8" i="4"/>
  <c r="BF8" i="4"/>
  <c r="BA8" i="4"/>
  <c r="AV8" i="4"/>
  <c r="AQ8" i="4"/>
  <c r="R8" i="4"/>
  <c r="J8" i="4"/>
  <c r="B8" i="4"/>
  <c r="FI16" i="5" l="1"/>
  <c r="DU16" i="5"/>
  <c r="BK16" i="5"/>
  <c r="AO11" i="5"/>
  <c r="EE10" i="5"/>
  <c r="CG10" i="5"/>
  <c r="DA16" i="5"/>
  <c r="BK10" i="5"/>
  <c r="EY16" i="5"/>
  <c r="DK16" i="5"/>
  <c r="AZ16" i="5"/>
  <c r="FI10" i="5"/>
  <c r="DU10" i="5"/>
  <c r="BV10" i="5"/>
  <c r="EO16" i="5"/>
  <c r="CG17" i="5"/>
  <c r="AO17" i="5"/>
  <c r="EE16" i="5"/>
  <c r="BV16" i="5"/>
  <c r="EO10" i="5"/>
  <c r="DA10" i="5"/>
  <c r="AZ10" i="5"/>
  <c r="BK7" i="4"/>
  <c r="EY10" i="5"/>
  <c r="DK10" i="5"/>
  <c r="EC10" i="5"/>
  <c r="DS16" i="5"/>
  <c r="FG16" i="5"/>
  <c r="J10" i="5"/>
  <c r="BT10" i="5"/>
  <c r="DS10" i="5"/>
  <c r="FG10" i="5"/>
  <c r="AX16" i="5"/>
  <c r="DI16" i="5"/>
  <c r="EW16" i="5"/>
  <c r="CE10" i="5"/>
  <c r="AM11" i="5"/>
  <c r="BI16" i="5"/>
  <c r="L10" i="5"/>
  <c r="AX10" i="5"/>
  <c r="CY10" i="5"/>
  <c r="EM10" i="5"/>
  <c r="BT16" i="5"/>
  <c r="EC16" i="5"/>
  <c r="AM17" i="5"/>
  <c r="CE17" i="5"/>
  <c r="BA7" i="4"/>
  <c r="I10" i="5"/>
  <c r="BI10" i="5"/>
  <c r="DI10" i="5"/>
  <c r="EW10" i="5"/>
  <c r="CY16" i="5"/>
  <c r="FE16" i="5" l="1"/>
  <c r="DQ16" i="5"/>
  <c r="BG16" i="5"/>
  <c r="AK11" i="5"/>
  <c r="EA10" i="5"/>
  <c r="CC10" i="5"/>
  <c r="EU10" i="5"/>
  <c r="EU16" i="5"/>
  <c r="DG16" i="5"/>
  <c r="AV16" i="5"/>
  <c r="FE10" i="5"/>
  <c r="DQ10" i="5"/>
  <c r="BR10" i="5"/>
  <c r="DG10" i="5"/>
  <c r="BG10" i="5"/>
  <c r="CC17" i="5"/>
  <c r="AK17" i="5"/>
  <c r="EA16" i="5"/>
  <c r="BR16" i="5"/>
  <c r="EK10" i="5"/>
  <c r="CW10" i="5"/>
  <c r="AV10" i="5"/>
  <c r="AQ7" i="4"/>
  <c r="EK16" i="5"/>
  <c r="CW16" i="5"/>
  <c r="CF17" i="5"/>
  <c r="AN17" i="5"/>
  <c r="ED16" i="5"/>
  <c r="BU16" i="5"/>
  <c r="EN10" i="5"/>
  <c r="CZ10" i="5"/>
  <c r="AY10" i="5"/>
  <c r="BF7" i="4"/>
  <c r="EX16" i="5"/>
  <c r="FH10" i="5"/>
  <c r="DT10" i="5"/>
  <c r="FH16" i="5"/>
  <c r="DT16" i="5"/>
  <c r="BJ16" i="5"/>
  <c r="AN11" i="5"/>
  <c r="ED10" i="5"/>
  <c r="CF10" i="5"/>
  <c r="DJ16" i="5"/>
  <c r="EN16" i="5"/>
  <c r="CZ16" i="5"/>
  <c r="EX10" i="5"/>
  <c r="DJ10" i="5"/>
  <c r="BJ10" i="5"/>
  <c r="AY16" i="5"/>
  <c r="BU10" i="5"/>
  <c r="EV16" i="5"/>
  <c r="DH16" i="5"/>
  <c r="AW16" i="5"/>
  <c r="FF10" i="5"/>
  <c r="DR10" i="5"/>
  <c r="BS10" i="5"/>
  <c r="AL17" i="5"/>
  <c r="EB16" i="5"/>
  <c r="BS16" i="5"/>
  <c r="EL16" i="5"/>
  <c r="CX16" i="5"/>
  <c r="EV10" i="5"/>
  <c r="DH10" i="5"/>
  <c r="BH10" i="5"/>
  <c r="EL10" i="5"/>
  <c r="AV7" i="4"/>
  <c r="FF16" i="5"/>
  <c r="DR16" i="5"/>
  <c r="BH16" i="5"/>
  <c r="AL11" i="5"/>
  <c r="EB10" i="5"/>
  <c r="CD10" i="5"/>
  <c r="CD17" i="5"/>
  <c r="CX10" i="5"/>
  <c r="AW10" i="5"/>
</calcChain>
</file>

<file path=xl/sharedStrings.xml><?xml version="1.0" encoding="utf-8"?>
<sst xmlns="http://schemas.openxmlformats.org/spreadsheetml/2006/main" count="317" uniqueCount="128">
  <si>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</si>
  <si>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</si>
  <si>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</si>
  <si>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</si>
  <si>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</si>
  <si>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</si>
  <si>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</si>
  <si>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</si>
  <si>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</si>
  <si>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</si>
  <si>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</si>
  <si>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</si>
  <si>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</si>
  <si>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</si>
  <si>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</si>
  <si>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</si>
  <si>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</si>
  <si>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</si>
  <si>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</si>
  <si>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</si>
  <si>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</si>
  <si>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</si>
  <si>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</si>
  <si>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</si>
  <si>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</si>
  <si>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</si>
  <si>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</si>
  <si>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</si>
  <si>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</si>
  <si>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</si>
  <si>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</si>
  <si>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</si>
  <si>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</si>
  <si>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</si>
  <si>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</si>
  <si>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</si>
  <si>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</si>
  <si>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</si>
  <si>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</si>
  <si>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</si>
  <si>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</si>
  <si>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</si>
  <si>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</si>
  <si>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</si>
  <si>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</si>
  <si>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</si>
  <si>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</si>
  <si>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</si>
  <si>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</si>
  <si>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</si>
  <si>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</si>
  <si>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</si>
  <si>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</si>
  <si>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</si>
  <si>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</si>
  <si>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</si>
  <si>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</si>
  <si>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</si>
  <si>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</si>
  <si>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</si>
  <si>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</si>
  <si>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</si>
  <si>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</si>
  <si>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</si>
  <si>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</si>
  <si>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</si>
  <si>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</si>
  <si>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</si>
  <si>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</si>
  <si>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</si>
  <si>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</si>
  <si>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</si>
  <si>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</si>
  <si>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</si>
  <si>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</si>
  <si>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</si>
  <si>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</si>
  <si>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</si>
  <si>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</si>
  <si>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</si>
  <si>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</si>
  <si>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</si>
  <si>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</si>
  <si>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</si>
  <si>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</si>
  <si>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</si>
  <si>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</si>
  <si>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</si>
  <si>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</si>
  <si>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468355</t>
  </si>
  <si>
    <t>46</t>
  </si>
  <si>
    <t>03</t>
  </si>
  <si>
    <t>3</t>
  </si>
  <si>
    <t>000</t>
  </si>
  <si>
    <t>鹿児島県　沖永良部バス企業団</t>
  </si>
  <si>
    <t>法適用</t>
  </si>
  <si>
    <t>交通事業</t>
  </si>
  <si>
    <t>自動車運送事業</t>
  </si>
  <si>
    <t>自治体職員</t>
  </si>
  <si>
    <t>-</t>
  </si>
  <si>
    <t>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</si>
  <si>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</si>
  <si>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</si>
  <si>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</si>
  <si>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</si>
  <si>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</si>
  <si>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</si>
  <si>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</si>
  <si>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</si>
  <si>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</si>
  <si>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</si>
  <si>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</si>
  <si>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</si>
  <si>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</si>
  <si>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</si>
  <si>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</si>
  <si>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</si>
  <si>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</si>
  <si>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</si>
  <si>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</si>
  <si>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</si>
  <si>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</si>
  <si>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</si>
  <si>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</si>
  <si>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</si>
  <si>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①走行キロ当たりの収入
　平均を上回っているが、営業外収益によるところが大きく、今後も料金や運行系統の見直しによる改善に努める。
②走行キロあたりの運送原価
　平均を下回っているものの、①に対し今後も改善を継続する。
③走行キロあたりの人件費
　令和元年度まで民間事業者平均値と同水準で推移していたが、令和２年度から会計年度任用職員制度の導入により、大幅に民間事業社平均値を上回った。今後も制度が継続することから、職員の育成に努めるとともに、構成２町からの出向職員数の検討、勤務体制の見直し等により、人件費の削減及び上昇抑制に努める。
④乗車効率
　平均値を大きく下回る。乗合バス利用者の減少から、運行車両数、運行系統及び料金の見直しを行うほか、利用促進を併せて行い、乗車効率の増加を目指す。</t>
    <rPh sb="1" eb="3">
      <t>ソウコウ</t>
    </rPh>
    <rPh sb="5" eb="6">
      <t>ア</t>
    </rPh>
    <rPh sb="9" eb="11">
      <t>シュウニュウ</t>
    </rPh>
    <rPh sb="13" eb="15">
      <t>ヘイキン</t>
    </rPh>
    <rPh sb="24" eb="27">
      <t>エイギョウガイ</t>
    </rPh>
    <rPh sb="27" eb="29">
      <t>シュウエキ</t>
    </rPh>
    <rPh sb="36" eb="37">
      <t>オオ</t>
    </rPh>
    <rPh sb="40" eb="42">
      <t>コンゴ</t>
    </rPh>
    <rPh sb="43" eb="45">
      <t>リョウキン</t>
    </rPh>
    <rPh sb="46" eb="48">
      <t>ウンコウ</t>
    </rPh>
    <rPh sb="48" eb="50">
      <t>ケイトウ</t>
    </rPh>
    <rPh sb="51" eb="53">
      <t>ミナオ</t>
    </rPh>
    <rPh sb="57" eb="59">
      <t>カイゼン</t>
    </rPh>
    <rPh sb="60" eb="61">
      <t>ツト</t>
    </rPh>
    <rPh sb="66" eb="68">
      <t>ソウコウ</t>
    </rPh>
    <rPh sb="74" eb="76">
      <t>ウンソウ</t>
    </rPh>
    <rPh sb="76" eb="78">
      <t>ゲンカ</t>
    </rPh>
    <rPh sb="80" eb="82">
      <t>ヘイキン</t>
    </rPh>
    <rPh sb="83" eb="85">
      <t>シタマワ</t>
    </rPh>
    <rPh sb="95" eb="96">
      <t>タイ</t>
    </rPh>
    <rPh sb="97" eb="99">
      <t>コンゴ</t>
    </rPh>
    <rPh sb="100" eb="102">
      <t>カイゼン</t>
    </rPh>
    <rPh sb="103" eb="105">
      <t>ケイゾク</t>
    </rPh>
    <rPh sb="110" eb="112">
      <t>ソウコウ</t>
    </rPh>
    <rPh sb="118" eb="121">
      <t>ジンケンヒ</t>
    </rPh>
    <rPh sb="123" eb="125">
      <t>レイワ</t>
    </rPh>
    <rPh sb="125" eb="128">
      <t>ガンネンド</t>
    </rPh>
    <rPh sb="130" eb="135">
      <t>ミンカンジギョウシャ</t>
    </rPh>
    <rPh sb="135" eb="138">
      <t>ヘイキンチ</t>
    </rPh>
    <rPh sb="139" eb="142">
      <t>ドウスイジュン</t>
    </rPh>
    <rPh sb="143" eb="145">
      <t>スイイ</t>
    </rPh>
    <rPh sb="151" eb="153">
      <t>レイワ</t>
    </rPh>
    <rPh sb="154" eb="156">
      <t>ネンド</t>
    </rPh>
    <rPh sb="158" eb="162">
      <t>カイケイネンド</t>
    </rPh>
    <rPh sb="162" eb="164">
      <t>ニンヨウ</t>
    </rPh>
    <rPh sb="164" eb="166">
      <t>ショクイン</t>
    </rPh>
    <rPh sb="166" eb="168">
      <t>セイド</t>
    </rPh>
    <rPh sb="169" eb="171">
      <t>ドウニュウ</t>
    </rPh>
    <rPh sb="175" eb="177">
      <t>オオハバ</t>
    </rPh>
    <rPh sb="178" eb="182">
      <t>ミンカンジギョウ</t>
    </rPh>
    <rPh sb="182" eb="183">
      <t>シャ</t>
    </rPh>
    <rPh sb="183" eb="186">
      <t>ヘイキンチ</t>
    </rPh>
    <rPh sb="187" eb="189">
      <t>ウワマワ</t>
    </rPh>
    <rPh sb="192" eb="194">
      <t>コンゴ</t>
    </rPh>
    <rPh sb="195" eb="197">
      <t>セイド</t>
    </rPh>
    <rPh sb="198" eb="200">
      <t>ケイゾク</t>
    </rPh>
    <rPh sb="234" eb="236">
      <t>ケントウ</t>
    </rPh>
    <rPh sb="237" eb="239">
      <t>キンム</t>
    </rPh>
    <rPh sb="239" eb="241">
      <t>タイセイ</t>
    </rPh>
    <rPh sb="242" eb="244">
      <t>ミナオ</t>
    </rPh>
    <rPh sb="245" eb="246">
      <t>トウ</t>
    </rPh>
    <rPh sb="250" eb="253">
      <t>ジンケンヒ</t>
    </rPh>
    <rPh sb="254" eb="256">
      <t>サクゲン</t>
    </rPh>
    <rPh sb="256" eb="257">
      <t>オヨ</t>
    </rPh>
    <rPh sb="258" eb="260">
      <t>ジョウショウ</t>
    </rPh>
    <rPh sb="260" eb="262">
      <t>ヨクセイ</t>
    </rPh>
    <rPh sb="263" eb="264">
      <t>ツト</t>
    </rPh>
    <rPh sb="269" eb="271">
      <t>ジョウシャ</t>
    </rPh>
    <rPh sb="271" eb="273">
      <t>コウリツ</t>
    </rPh>
    <rPh sb="275" eb="278">
      <t>ヘイキンチ</t>
    </rPh>
    <rPh sb="279" eb="280">
      <t>オオ</t>
    </rPh>
    <rPh sb="282" eb="284">
      <t>シタマワ</t>
    </rPh>
    <rPh sb="286" eb="288">
      <t>ノリアイ</t>
    </rPh>
    <rPh sb="294" eb="296">
      <t>ゲンショウ</t>
    </rPh>
    <rPh sb="299" eb="301">
      <t>ウンコウ</t>
    </rPh>
    <rPh sb="301" eb="303">
      <t>シャリョウ</t>
    </rPh>
    <rPh sb="303" eb="304">
      <t>スウ</t>
    </rPh>
    <rPh sb="305" eb="307">
      <t>ウンコウ</t>
    </rPh>
    <rPh sb="307" eb="309">
      <t>ケイトウ</t>
    </rPh>
    <rPh sb="309" eb="310">
      <t>オヨ</t>
    </rPh>
    <rPh sb="311" eb="313">
      <t>リョウキン</t>
    </rPh>
    <rPh sb="314" eb="316">
      <t>ミナオ</t>
    </rPh>
    <rPh sb="318" eb="319">
      <t>オコナ</t>
    </rPh>
    <rPh sb="323" eb="325">
      <t>リヨウ</t>
    </rPh>
    <rPh sb="325" eb="327">
      <t>ソクシン</t>
    </rPh>
    <rPh sb="328" eb="329">
      <t>アワ</t>
    </rPh>
    <rPh sb="331" eb="332">
      <t>オコナ</t>
    </rPh>
    <rPh sb="334" eb="336">
      <t>ジョウシャ</t>
    </rPh>
    <rPh sb="336" eb="338">
      <t>コウリツ</t>
    </rPh>
    <rPh sb="339" eb="341">
      <t>ゾウカ</t>
    </rPh>
    <rPh sb="342" eb="344">
      <t>メザ</t>
    </rPh>
    <phoneticPr fontId="3"/>
  </si>
  <si>
    <t>　平成29年度に策定した地域公共交通網形成計画及び経営戦略で取組むべき大きな課題は、①乗車率の改善、②経費削減の２点であった。
①乗車率の改善について
　使用車両・運行ダイヤ・運行系統の見直し及び新規顧客の創出等の取組みを実施し改善を行う。
②経費削減について
　日常的な支出等の経費削減に努めることは当然であるが、費用の大半を占める人件費に関して、現在の運行体制から職員数を減らすことは業務運営上困難であるため、企業団職員の育成に伴う出向職員数の見直し、運行体制の見直しをはじめ、組織としての在り方も検討する必要がある。また、会計年度任用職員制度導入に伴う時間外報酬等の増加も著しく、運行体制と併せた勤務時間の管理や見直しも検討する必要がある。</t>
    <rPh sb="1" eb="3">
      <t>ヘイセイ</t>
    </rPh>
    <rPh sb="5" eb="7">
      <t>ネンド</t>
    </rPh>
    <rPh sb="8" eb="10">
      <t>サクテイ</t>
    </rPh>
    <rPh sb="12" eb="14">
      <t>チイキ</t>
    </rPh>
    <rPh sb="14" eb="16">
      <t>コウキョウ</t>
    </rPh>
    <rPh sb="16" eb="18">
      <t>コウツウ</t>
    </rPh>
    <rPh sb="18" eb="19">
      <t>アミ</t>
    </rPh>
    <rPh sb="19" eb="21">
      <t>ケイセイ</t>
    </rPh>
    <rPh sb="21" eb="23">
      <t>ケイカク</t>
    </rPh>
    <rPh sb="23" eb="24">
      <t>オヨ</t>
    </rPh>
    <rPh sb="25" eb="27">
      <t>ケイエイ</t>
    </rPh>
    <rPh sb="27" eb="29">
      <t>センリャク</t>
    </rPh>
    <rPh sb="30" eb="31">
      <t>ト</t>
    </rPh>
    <rPh sb="31" eb="32">
      <t>ク</t>
    </rPh>
    <rPh sb="35" eb="36">
      <t>オオ</t>
    </rPh>
    <rPh sb="38" eb="40">
      <t>カダイ</t>
    </rPh>
    <rPh sb="43" eb="45">
      <t>ジョウシャ</t>
    </rPh>
    <rPh sb="45" eb="46">
      <t>リツ</t>
    </rPh>
    <rPh sb="47" eb="49">
      <t>カイゼン</t>
    </rPh>
    <rPh sb="51" eb="53">
      <t>ケイヒ</t>
    </rPh>
    <rPh sb="53" eb="55">
      <t>サクゲン</t>
    </rPh>
    <rPh sb="57" eb="58">
      <t>テン</t>
    </rPh>
    <rPh sb="65" eb="67">
      <t>ジョウシャ</t>
    </rPh>
    <rPh sb="67" eb="68">
      <t>リツ</t>
    </rPh>
    <rPh sb="69" eb="71">
      <t>カイゼン</t>
    </rPh>
    <rPh sb="82" eb="84">
      <t>ケイトウ</t>
    </rPh>
    <rPh sb="85" eb="87">
      <t>ミナオ</t>
    </rPh>
    <rPh sb="88" eb="89">
      <t>ソウ</t>
    </rPh>
    <rPh sb="89" eb="91">
      <t>イガイ</t>
    </rPh>
    <rPh sb="92" eb="93">
      <t>アラ</t>
    </rPh>
    <rPh sb="98" eb="100">
      <t>シンキ</t>
    </rPh>
    <rPh sb="100" eb="102">
      <t>ジッシ</t>
    </rPh>
    <rPh sb="103" eb="105">
      <t>カイゼン</t>
    </rPh>
    <rPh sb="106" eb="107">
      <t>オコナ</t>
    </rPh>
    <rPh sb="110" eb="112">
      <t>ケイヒ</t>
    </rPh>
    <rPh sb="112" eb="114">
      <t>サクゲン</t>
    </rPh>
    <rPh sb="119" eb="121">
      <t>ヒヨウ</t>
    </rPh>
    <rPh sb="122" eb="124">
      <t>タイハン</t>
    </rPh>
    <rPh sb="125" eb="126">
      <t>シ</t>
    </rPh>
    <rPh sb="128" eb="131">
      <t>ジンケンヒ</t>
    </rPh>
    <rPh sb="145" eb="146">
      <t>ツト</t>
    </rPh>
    <rPh sb="151" eb="153">
      <t>トウゼン</t>
    </rPh>
    <rPh sb="159" eb="160">
      <t>カン</t>
    </rPh>
    <rPh sb="164" eb="166">
      <t>タイセイ</t>
    </rPh>
    <rPh sb="167" eb="169">
      <t>ミナオ</t>
    </rPh>
    <rPh sb="171" eb="173">
      <t>ヒツヨウ</t>
    </rPh>
    <rPh sb="178" eb="180">
      <t>ウンコウ</t>
    </rPh>
    <rPh sb="181" eb="183">
      <t>ギョウム</t>
    </rPh>
    <rPh sb="186" eb="187">
      <t>ジョウ</t>
    </rPh>
    <rPh sb="187" eb="188">
      <t>ムズカ</t>
    </rPh>
    <rPh sb="191" eb="193">
      <t>タイオウ</t>
    </rPh>
    <rPh sb="193" eb="194">
      <t>サク</t>
    </rPh>
    <rPh sb="194" eb="196">
      <t>ギョウム</t>
    </rPh>
    <rPh sb="196" eb="199">
      <t>ウンエイジョウ</t>
    </rPh>
    <rPh sb="199" eb="201">
      <t>コンナン</t>
    </rPh>
    <rPh sb="207" eb="212">
      <t>キギョウダンショクイン</t>
    </rPh>
    <rPh sb="213" eb="215">
      <t>イクセイ</t>
    </rPh>
    <rPh sb="216" eb="217">
      <t>トモナ</t>
    </rPh>
    <rPh sb="218" eb="222">
      <t>シュッコウショクイン</t>
    </rPh>
    <rPh sb="222" eb="223">
      <t>スウ</t>
    </rPh>
    <rPh sb="224" eb="226">
      <t>ミナオ</t>
    </rPh>
    <rPh sb="228" eb="232">
      <t>ウンコウタイセイ</t>
    </rPh>
    <rPh sb="233" eb="235">
      <t>ミナオ</t>
    </rPh>
    <rPh sb="241" eb="243">
      <t>ソシキ</t>
    </rPh>
    <rPh sb="247" eb="248">
      <t>ア</t>
    </rPh>
    <rPh sb="249" eb="250">
      <t>カタ</t>
    </rPh>
    <rPh sb="251" eb="253">
      <t>ケントウ</t>
    </rPh>
    <rPh sb="255" eb="257">
      <t>ヒツヨウ</t>
    </rPh>
    <rPh sb="264" eb="274">
      <t>カイケイネンドニンヨウショクインセイド</t>
    </rPh>
    <rPh sb="274" eb="276">
      <t>ドウニュウ</t>
    </rPh>
    <rPh sb="277" eb="278">
      <t>トモナ</t>
    </rPh>
    <rPh sb="279" eb="282">
      <t>ジカンガイ</t>
    </rPh>
    <rPh sb="282" eb="285">
      <t>ホウシュウトウ</t>
    </rPh>
    <rPh sb="286" eb="288">
      <t>ゾウカ</t>
    </rPh>
    <rPh sb="289" eb="290">
      <t>イチジル</t>
    </rPh>
    <rPh sb="293" eb="297">
      <t>ウンコウタイセイ</t>
    </rPh>
    <rPh sb="298" eb="299">
      <t>アワ</t>
    </rPh>
    <rPh sb="301" eb="305">
      <t>キンムジカン</t>
    </rPh>
    <rPh sb="306" eb="308">
      <t>カンリ</t>
    </rPh>
    <rPh sb="309" eb="311">
      <t>ミナオ</t>
    </rPh>
    <rPh sb="313" eb="315">
      <t>ケントウ</t>
    </rPh>
    <rPh sb="317" eb="319">
      <t>ヒツヨウ</t>
    </rPh>
    <phoneticPr fontId="3"/>
  </si>
  <si>
    <r>
      <t xml:space="preserve">①経常収支比率
　近年100％超で経営維持しているが、構成２町からの他会計補助金収入が歳入予算の75%程度を占めており、利用実態に則した経営改善が必要である。営業収支比率は、40％程度で推移していたが、令和２年度は新型コロナウイルスの影響による利用客の減少に伴い、23.6%まで落ち込んでいる。今後も新型コロナウイルスの影響等による厳しい状況が継続することから、運行体制を含め早急な経営改善が必要である。
②営業収支比率
　①のとおり他会計収入によるところが大きく、料金収入で営業費用を補えていない現状である。乗合バス営業については、人口減少、マイカー普及及び病院や宿泊施設の無料送迎等が普及し、利用者が減少しているため、料金改定や運行系統の見直し、不要な経費の削減に努める必要がある。
</t>
    </r>
    <r>
      <rPr>
        <sz val="9"/>
        <rFont val="ＭＳ ゴシック"/>
        <family val="3"/>
        <charset val="128"/>
      </rPr>
      <t>③流動比率
　未払金等の１年以内に支払いを要する流動負債が、現金預金等の流動資産と比較して少ないため流動比率が高い。令和２年度はバス購入（２台分）に伴う２町からの補助金収入があったことから、一時的に当比率が高くなっている。</t>
    </r>
    <r>
      <rPr>
        <sz val="9"/>
        <color theme="1"/>
        <rFont val="ＭＳ ゴシック"/>
        <family val="3"/>
        <charset val="128"/>
      </rPr>
      <t xml:space="preserve">
④累積欠損金
　累積欠損金は生じてないため、当該比率は０なっている。
⑤利用者１回あたり他会計負担額
　料金収入に対して不足経費分を他会計補助金で補っている状況である。平成23年度10月から５系統に運行路線を見直し、経営改善を実施してきたが、年間利用客総数は引き続き減少傾向にあり、学生（高校生）の利用促進のため、時刻変更等を実施したが利用客の増加に至らなかった。組織、運行形態及び利用状況等を分析し、再検討する必要がある。
⑥利用者１回当たり運行経費
　利用者数の減少に伴い運行経費が高い水準で推移している。
⑦他会計負担比率
　①～⑥の状況から他会計補助金収入により補う比率が高い水準で推移している。さらに令和２年度は国庫補助金の減額により負担金比率が増加している。
⑧企業債残高対料金収入比率
　企業債がないため該当なし。
⑨有形固定資産償却率
　令和２年度にバス車両更新（車両総数増減なし）を行い、固定資産を新規取得したため当該率が低下した。今後も定期的な車両の更新を予定しており、償却率も同程度で推移するものと予想される。
</t>
    </r>
    <rPh sb="1" eb="3">
      <t>ケイジョウ</t>
    </rPh>
    <rPh sb="3" eb="5">
      <t>シュウシ</t>
    </rPh>
    <rPh sb="5" eb="7">
      <t>ヒリツ</t>
    </rPh>
    <rPh sb="9" eb="11">
      <t>キンネン</t>
    </rPh>
    <rPh sb="27" eb="29">
      <t>コウセイ</t>
    </rPh>
    <rPh sb="30" eb="31">
      <t>チョウ</t>
    </rPh>
    <rPh sb="34" eb="35">
      <t>ホカ</t>
    </rPh>
    <rPh sb="35" eb="37">
      <t>カイケイ</t>
    </rPh>
    <rPh sb="37" eb="40">
      <t>ホジョキン</t>
    </rPh>
    <rPh sb="40" eb="42">
      <t>シュウニュウ</t>
    </rPh>
    <rPh sb="43" eb="47">
      <t>サイニュウヨサン</t>
    </rPh>
    <rPh sb="51" eb="53">
      <t>テイド</t>
    </rPh>
    <rPh sb="54" eb="55">
      <t>シ</t>
    </rPh>
    <rPh sb="60" eb="64">
      <t>リヨウジッタイ</t>
    </rPh>
    <rPh sb="65" eb="66">
      <t>ソク</t>
    </rPh>
    <rPh sb="68" eb="70">
      <t>ケイエイ</t>
    </rPh>
    <rPh sb="70" eb="72">
      <t>カイゼン</t>
    </rPh>
    <rPh sb="73" eb="75">
      <t>ヒツヨウ</t>
    </rPh>
    <rPh sb="80" eb="82">
      <t>シュウシ</t>
    </rPh>
    <rPh sb="90" eb="92">
      <t>テイド</t>
    </rPh>
    <rPh sb="92" eb="94">
      <t>スイイ</t>
    </rPh>
    <rPh sb="100" eb="102">
      <t>レイワ</t>
    </rPh>
    <rPh sb="105" eb="106">
      <t>ド</t>
    </rPh>
    <rPh sb="106" eb="108">
      <t>シンガタ</t>
    </rPh>
    <rPh sb="116" eb="118">
      <t>エイキョウ</t>
    </rPh>
    <rPh sb="122" eb="125">
      <t>リヨウキャク</t>
    </rPh>
    <rPh sb="126" eb="128">
      <t>ゲンショウ</t>
    </rPh>
    <rPh sb="129" eb="130">
      <t>トモナ</t>
    </rPh>
    <rPh sb="139" eb="140">
      <t>オ</t>
    </rPh>
    <rPh sb="141" eb="142">
      <t>コ</t>
    </rPh>
    <rPh sb="147" eb="149">
      <t>コンゴ</t>
    </rPh>
    <rPh sb="150" eb="152">
      <t>シンガタ</t>
    </rPh>
    <rPh sb="160" eb="162">
      <t>エイキョウ</t>
    </rPh>
    <rPh sb="162" eb="163">
      <t>トウ</t>
    </rPh>
    <rPh sb="166" eb="167">
      <t>キビ</t>
    </rPh>
    <rPh sb="169" eb="171">
      <t>ジョウキョウ</t>
    </rPh>
    <rPh sb="172" eb="174">
      <t>ケイゾク</t>
    </rPh>
    <rPh sb="181" eb="183">
      <t>ウンコウ</t>
    </rPh>
    <rPh sb="183" eb="185">
      <t>タイセイ</t>
    </rPh>
    <rPh sb="186" eb="187">
      <t>フク</t>
    </rPh>
    <rPh sb="188" eb="190">
      <t>ソウキュウ</t>
    </rPh>
    <rPh sb="191" eb="193">
      <t>ケイエイ</t>
    </rPh>
    <rPh sb="193" eb="195">
      <t>カイゼン</t>
    </rPh>
    <rPh sb="196" eb="198">
      <t>ヒツヨウ</t>
    </rPh>
    <rPh sb="206" eb="208">
      <t>エイギョウ</t>
    </rPh>
    <rPh sb="208" eb="210">
      <t>シュウシ</t>
    </rPh>
    <rPh sb="233" eb="235">
      <t>リョウキン</t>
    </rPh>
    <rPh sb="251" eb="253">
      <t>ゲンジョウ</t>
    </rPh>
    <rPh sb="257" eb="259">
      <t>ノリアイ</t>
    </rPh>
    <rPh sb="259" eb="261">
      <t>エイギョウ</t>
    </rPh>
    <rPh sb="269" eb="271">
      <t>ジンコウ</t>
    </rPh>
    <rPh sb="282" eb="284">
      <t>ビョウイン</t>
    </rPh>
    <rPh sb="285" eb="287">
      <t>シュクハク</t>
    </rPh>
    <rPh sb="287" eb="289">
      <t>シセツ</t>
    </rPh>
    <rPh sb="290" eb="292">
      <t>ムリョウ</t>
    </rPh>
    <rPh sb="302" eb="304">
      <t>ゲンショウ</t>
    </rPh>
    <rPh sb="347" eb="349">
      <t>リュウドウ</t>
    </rPh>
    <rPh sb="353" eb="355">
      <t>ミバラ</t>
    </rPh>
    <rPh sb="355" eb="356">
      <t>キン</t>
    </rPh>
    <rPh sb="356" eb="357">
      <t>トウ</t>
    </rPh>
    <rPh sb="359" eb="362">
      <t>ネンイナイ</t>
    </rPh>
    <rPh sb="363" eb="365">
      <t>シハラ</t>
    </rPh>
    <rPh sb="367" eb="368">
      <t>ヨウ</t>
    </rPh>
    <rPh sb="370" eb="372">
      <t>リュウドウ</t>
    </rPh>
    <rPh sb="372" eb="374">
      <t>フサイ</t>
    </rPh>
    <rPh sb="376" eb="378">
      <t>ゲンキン</t>
    </rPh>
    <rPh sb="378" eb="381">
      <t>ヨキントウ</t>
    </rPh>
    <rPh sb="382" eb="384">
      <t>リュウドウ</t>
    </rPh>
    <rPh sb="384" eb="386">
      <t>シサン</t>
    </rPh>
    <rPh sb="387" eb="389">
      <t>ヒカク</t>
    </rPh>
    <rPh sb="391" eb="392">
      <t>スク</t>
    </rPh>
    <rPh sb="395" eb="396">
      <t>タメ</t>
    </rPh>
    <rPh sb="396" eb="398">
      <t>リュウドウ</t>
    </rPh>
    <rPh sb="398" eb="400">
      <t>ヒリツ</t>
    </rPh>
    <rPh sb="401" eb="402">
      <t>タカ</t>
    </rPh>
    <rPh sb="402" eb="404">
      <t>レイワ</t>
    </rPh>
    <rPh sb="405" eb="407">
      <t>ネンド</t>
    </rPh>
    <rPh sb="414" eb="415">
      <t>ダイ</t>
    </rPh>
    <rPh sb="415" eb="416">
      <t>ブン</t>
    </rPh>
    <rPh sb="421" eb="422">
      <t>チョウ</t>
    </rPh>
    <rPh sb="425" eb="430">
      <t>ホジョキンシュウニュウ</t>
    </rPh>
    <rPh sb="439" eb="442">
      <t>イチジテキ</t>
    </rPh>
    <rPh sb="443" eb="444">
      <t>トウ</t>
    </rPh>
    <rPh sb="444" eb="446">
      <t>ヒリツ</t>
    </rPh>
    <rPh sb="447" eb="448">
      <t>タカ</t>
    </rPh>
    <rPh sb="459" eb="461">
      <t>ルイセキ</t>
    </rPh>
    <rPh sb="466" eb="468">
      <t>ルイセキ</t>
    </rPh>
    <rPh sb="468" eb="470">
      <t>ケッソン</t>
    </rPh>
    <rPh sb="470" eb="471">
      <t>キン</t>
    </rPh>
    <rPh sb="472" eb="473">
      <t>ショウ</t>
    </rPh>
    <rPh sb="480" eb="482">
      <t>トウガイ</t>
    </rPh>
    <rPh sb="496" eb="498">
      <t>カイケイ</t>
    </rPh>
    <rPh sb="498" eb="500">
      <t>フタン</t>
    </rPh>
    <rPh sb="500" eb="501">
      <t>ガク</t>
    </rPh>
    <rPh sb="502" eb="504">
      <t>ヘイセイ</t>
    </rPh>
    <rPh sb="543" eb="544">
      <t>ツキ</t>
    </rPh>
    <rPh sb="547" eb="549">
      <t>ケイトウ</t>
    </rPh>
    <rPh sb="553" eb="554">
      <t>シボ</t>
    </rPh>
    <rPh sb="555" eb="557">
      <t>ウンコウ</t>
    </rPh>
    <rPh sb="557" eb="558">
      <t>コ</t>
    </rPh>
    <rPh sb="564" eb="566">
      <t>ジッシ</t>
    </rPh>
    <rPh sb="592" eb="594">
      <t>ガクセイ</t>
    </rPh>
    <rPh sb="600" eb="602">
      <t>リヨウ</t>
    </rPh>
    <rPh sb="602" eb="604">
      <t>ソクシン</t>
    </rPh>
    <rPh sb="605" eb="606">
      <t>タメ</t>
    </rPh>
    <rPh sb="607" eb="609">
      <t>ジコク</t>
    </rPh>
    <rPh sb="612" eb="613">
      <t>トウ</t>
    </rPh>
    <rPh sb="614" eb="616">
      <t>ジッシ</t>
    </rPh>
    <rPh sb="619" eb="622">
      <t>リヨウキャク</t>
    </rPh>
    <rPh sb="623" eb="625">
      <t>ゾウカ</t>
    </rPh>
    <rPh sb="626" eb="628">
      <t>ミコ</t>
    </rPh>
    <rPh sb="631" eb="632">
      <t>イタ</t>
    </rPh>
    <rPh sb="638" eb="640">
      <t>ソシキ</t>
    </rPh>
    <rPh sb="641" eb="645">
      <t>ウンコウケイタイ</t>
    </rPh>
    <rPh sb="645" eb="646">
      <t>オヨ</t>
    </rPh>
    <rPh sb="647" eb="651">
      <t>リヨウジョウキョウ</t>
    </rPh>
    <rPh sb="651" eb="652">
      <t>トウ</t>
    </rPh>
    <rPh sb="657" eb="658">
      <t>サイ</t>
    </rPh>
    <rPh sb="662" eb="664">
      <t>ヒツヨウ</t>
    </rPh>
    <rPh sb="669" eb="670">
      <t>カイ</t>
    </rPh>
    <rPh sb="670" eb="671">
      <t>ア</t>
    </rPh>
    <rPh sb="675" eb="677">
      <t>ケイヒ</t>
    </rPh>
    <rPh sb="681" eb="683">
      <t>リヨウ</t>
    </rPh>
    <rPh sb="684" eb="688">
      <t>リヨウシャスウ</t>
    </rPh>
    <rPh sb="689" eb="691">
      <t>ゲンショウ</t>
    </rPh>
    <rPh sb="692" eb="693">
      <t>トモナ</t>
    </rPh>
    <rPh sb="694" eb="695">
      <t>タカ</t>
    </rPh>
    <rPh sb="696" eb="698">
      <t>スイジュン</t>
    </rPh>
    <rPh sb="699" eb="701">
      <t>スイイ</t>
    </rPh>
    <rPh sb="707" eb="708">
      <t>ホカ</t>
    </rPh>
    <rPh sb="708" eb="710">
      <t>カイケイ</t>
    </rPh>
    <rPh sb="711" eb="713">
      <t>フタン</t>
    </rPh>
    <rPh sb="713" eb="715">
      <t>ヒリツ</t>
    </rPh>
    <rPh sb="716" eb="718">
      <t>シュウニュウ</t>
    </rPh>
    <rPh sb="719" eb="720">
      <t>タイ</t>
    </rPh>
    <rPh sb="726" eb="728">
      <t>ジョウキョウ</t>
    </rPh>
    <rPh sb="732" eb="733">
      <t>オギナ</t>
    </rPh>
    <rPh sb="736" eb="738">
      <t>シュウニュウ</t>
    </rPh>
    <rPh sb="744" eb="746">
      <t>コッコ</t>
    </rPh>
    <rPh sb="768" eb="770">
      <t>ゾウガク</t>
    </rPh>
    <rPh sb="776" eb="778">
      <t>ヒリツ</t>
    </rPh>
    <rPh sb="779" eb="781">
      <t>ゲンショウ</t>
    </rPh>
    <rPh sb="784" eb="786">
      <t>ゾウカ</t>
    </rPh>
    <rPh sb="788" eb="790">
      <t>キギョウ</t>
    </rPh>
    <rPh sb="790" eb="791">
      <t>サイ</t>
    </rPh>
    <rPh sb="808" eb="809">
      <t>タメ</t>
    </rPh>
    <rPh sb="809" eb="811">
      <t>ガイトウ</t>
    </rPh>
    <rPh sb="816" eb="818">
      <t>ユウケイ</t>
    </rPh>
    <rPh sb="821" eb="823">
      <t>シサン</t>
    </rPh>
    <rPh sb="823" eb="825">
      <t>ショウキャク</t>
    </rPh>
    <rPh sb="825" eb="826">
      <t>リツ</t>
    </rPh>
    <rPh sb="827" eb="829">
      <t>ヘイセイ</t>
    </rPh>
    <rPh sb="833" eb="835">
      <t>レイワ</t>
    </rPh>
    <rPh sb="836" eb="837">
      <t>ネン</t>
    </rPh>
    <rPh sb="837" eb="838">
      <t>ド</t>
    </rPh>
    <rPh sb="839" eb="841">
      <t>コウシン</t>
    </rPh>
    <rPh sb="843" eb="845">
      <t>ソウスウ</t>
    </rPh>
    <rPh sb="845" eb="847">
      <t>ゾウゲン</t>
    </rPh>
    <rPh sb="851" eb="853">
      <t>カイケイ</t>
    </rPh>
    <rPh sb="853" eb="855">
      <t>セイド</t>
    </rPh>
    <rPh sb="856" eb="857">
      <t>オコナ</t>
    </rPh>
    <rPh sb="859" eb="861">
      <t>シュトク</t>
    </rPh>
    <rPh sb="864" eb="866">
      <t>シンキ</t>
    </rPh>
    <rPh sb="868" eb="869">
      <t>ヒク</t>
    </rPh>
    <rPh sb="872" eb="875">
      <t>トウガイリツ</t>
    </rPh>
    <rPh sb="876" eb="878">
      <t>テイカ</t>
    </rPh>
    <rPh sb="883" eb="885">
      <t>シャリョウ</t>
    </rPh>
    <rPh sb="886" eb="888">
      <t>シュトク</t>
    </rPh>
    <rPh sb="889" eb="891">
      <t>コウシン</t>
    </rPh>
    <rPh sb="896" eb="899">
      <t>ショウキャクリツ</t>
    </rPh>
    <rPh sb="900" eb="903">
      <t>ドウテイド</t>
    </rPh>
    <rPh sb="904" eb="906">
      <t>スイイ</t>
    </rPh>
    <rPh sb="911" eb="913">
      <t>ヨソウ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</si>
</sst>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9"/>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1" fillId="0" borderId="1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105.5</c:v>
                </c:pt>
                <c:pt idx="1">
                  <c:v>101.9</c:v>
                </c:pt>
                <c:pt idx="2">
                  <c:v>106.1</c:v>
                </c:pt>
                <c:pt idx="3">
                  <c:v>104.5</c:v>
                </c:pt>
                <c:pt idx="4">
                  <c:v>102.9</c:v>
                </c:pt>
              </c:numCache>
            </c:numRef>
          </c:val>
          <c:extLst>
            <c:ext xmlns:c16="http://schemas.microsoft.com/office/drawing/2014/chart" uri="{C3380CC4-5D6E-409C-BE32-E72D297353CC}">
              <c16:uniqueId val="{00000000-859A-46EA-9A2F-CDA23F32CC5C}"/>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859A-46EA-9A2F-CDA23F32CC5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59A-46EA-9A2F-CDA23F32CC5C}"/>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177.14</c:v>
                </c:pt>
                <c:pt idx="1">
                  <c:v>192.37</c:v>
                </c:pt>
                <c:pt idx="2">
                  <c:v>177.33</c:v>
                </c:pt>
                <c:pt idx="3">
                  <c:v>193.54</c:v>
                </c:pt>
                <c:pt idx="4">
                  <c:v>228.74</c:v>
                </c:pt>
              </c:numCache>
            </c:numRef>
          </c:val>
          <c:extLst>
            <c:ext xmlns:c16="http://schemas.microsoft.com/office/drawing/2014/chart" uri="{C3380CC4-5D6E-409C-BE32-E72D297353CC}">
              <c16:uniqueId val="{00000000-AC65-468E-BBB6-DAC0E199ADF3}"/>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196.41</c:v>
                </c:pt>
                <c:pt idx="1">
                  <c:v>206.25</c:v>
                </c:pt>
                <c:pt idx="2">
                  <c:v>210.22</c:v>
                </c:pt>
                <c:pt idx="3">
                  <c:v>213.69</c:v>
                </c:pt>
                <c:pt idx="4">
                  <c:v>183.59</c:v>
                </c:pt>
              </c:numCache>
            </c:numRef>
          </c:val>
          <c:smooth val="0"/>
          <c:extLst>
            <c:ext xmlns:c16="http://schemas.microsoft.com/office/drawing/2014/chart" uri="{C3380CC4-5D6E-409C-BE32-E72D297353CC}">
              <c16:uniqueId val="{00000001-AC65-468E-BBB6-DAC0E199ADF3}"/>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3</c:v>
                </c:pt>
                <c:pt idx="1">
                  <c:v>2.5</c:v>
                </c:pt>
                <c:pt idx="2">
                  <c:v>3</c:v>
                </c:pt>
                <c:pt idx="3">
                  <c:v>2.8</c:v>
                </c:pt>
                <c:pt idx="4">
                  <c:v>2.6</c:v>
                </c:pt>
              </c:numCache>
            </c:numRef>
          </c:val>
          <c:extLst>
            <c:ext xmlns:c16="http://schemas.microsoft.com/office/drawing/2014/chart" uri="{C3380CC4-5D6E-409C-BE32-E72D297353CC}">
              <c16:uniqueId val="{00000000-DA15-4669-BA23-C4DA6CCC6E5B}"/>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DA15-4669-BA23-C4DA6CCC6E5B}"/>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7CF-45F1-AF46-D08505ADF5EE}"/>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77CF-45F1-AF46-D08505ADF5EE}"/>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41</c:v>
                </c:pt>
                <c:pt idx="1">
                  <c:v>35.700000000000003</c:v>
                </c:pt>
                <c:pt idx="2">
                  <c:v>40.1</c:v>
                </c:pt>
                <c:pt idx="3">
                  <c:v>37.1</c:v>
                </c:pt>
                <c:pt idx="4">
                  <c:v>23.6</c:v>
                </c:pt>
              </c:numCache>
            </c:numRef>
          </c:val>
          <c:extLst>
            <c:ext xmlns:c16="http://schemas.microsoft.com/office/drawing/2014/chart" uri="{C3380CC4-5D6E-409C-BE32-E72D297353CC}">
              <c16:uniqueId val="{00000000-3970-459C-9733-93FA207F0681}"/>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3970-459C-9733-93FA207F0681}"/>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970-459C-9733-93FA207F0681}"/>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628.6</c:v>
                </c:pt>
                <c:pt idx="1">
                  <c:v>262.10000000000002</c:v>
                </c:pt>
                <c:pt idx="2">
                  <c:v>709.1</c:v>
                </c:pt>
                <c:pt idx="3">
                  <c:v>681.3</c:v>
                </c:pt>
                <c:pt idx="4">
                  <c:v>2279.8000000000002</c:v>
                </c:pt>
              </c:numCache>
            </c:numRef>
          </c:val>
          <c:extLst>
            <c:ext xmlns:c16="http://schemas.microsoft.com/office/drawing/2014/chart" uri="{C3380CC4-5D6E-409C-BE32-E72D297353CC}">
              <c16:uniqueId val="{00000000-1B8C-4FE0-B459-C73F3391E066}"/>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1B8C-4FE0-B459-C73F3391E066}"/>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B8C-4FE0-B459-C73F3391E066}"/>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708.6</c:v>
                </c:pt>
                <c:pt idx="1">
                  <c:v>923.4</c:v>
                </c:pt>
                <c:pt idx="2">
                  <c:v>872.1</c:v>
                </c:pt>
                <c:pt idx="3">
                  <c:v>809.2</c:v>
                </c:pt>
                <c:pt idx="4">
                  <c:v>1343.7</c:v>
                </c:pt>
              </c:numCache>
            </c:numRef>
          </c:val>
          <c:extLst>
            <c:ext xmlns:c16="http://schemas.microsoft.com/office/drawing/2014/chart" uri="{C3380CC4-5D6E-409C-BE32-E72D297353CC}">
              <c16:uniqueId val="{00000000-31D7-40BB-9DAA-0CCF57187632}"/>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1341.9</c:v>
                </c:pt>
                <c:pt idx="1">
                  <c:v>1599.3</c:v>
                </c:pt>
                <c:pt idx="2">
                  <c:v>1489.9</c:v>
                </c:pt>
                <c:pt idx="3">
                  <c:v>1568.2</c:v>
                </c:pt>
                <c:pt idx="4">
                  <c:v>2120.4</c:v>
                </c:pt>
              </c:numCache>
            </c:numRef>
          </c:val>
          <c:extLst>
            <c:ext xmlns:c16="http://schemas.microsoft.com/office/drawing/2014/chart" uri="{C3380CC4-5D6E-409C-BE32-E72D297353CC}">
              <c16:uniqueId val="{00000001-31D7-40BB-9DAA-0CCF57187632}"/>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31D7-40BB-9DAA-0CCF57187632}"/>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31D7-40BB-9DAA-0CCF57187632}"/>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52.8</c:v>
                </c:pt>
                <c:pt idx="1">
                  <c:v>57.7</c:v>
                </c:pt>
                <c:pt idx="2">
                  <c:v>58.5</c:v>
                </c:pt>
                <c:pt idx="3">
                  <c:v>51.6</c:v>
                </c:pt>
                <c:pt idx="4">
                  <c:v>63.4</c:v>
                </c:pt>
              </c:numCache>
            </c:numRef>
          </c:val>
          <c:extLst>
            <c:ext xmlns:c16="http://schemas.microsoft.com/office/drawing/2014/chart" uri="{C3380CC4-5D6E-409C-BE32-E72D297353CC}">
              <c16:uniqueId val="{00000000-8080-410E-B1A6-C2F9ABA0D933}"/>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8080-410E-B1A6-C2F9ABA0D933}"/>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9F0-4050-B426-F73E15A599FE}"/>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F9F0-4050-B426-F73E15A599FE}"/>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68.5</c:v>
                </c:pt>
                <c:pt idx="1">
                  <c:v>62.4</c:v>
                </c:pt>
                <c:pt idx="2">
                  <c:v>63.9</c:v>
                </c:pt>
                <c:pt idx="3">
                  <c:v>61.1</c:v>
                </c:pt>
                <c:pt idx="4">
                  <c:v>48.5</c:v>
                </c:pt>
              </c:numCache>
            </c:numRef>
          </c:val>
          <c:extLst>
            <c:ext xmlns:c16="http://schemas.microsoft.com/office/drawing/2014/chart" uri="{C3380CC4-5D6E-409C-BE32-E72D297353CC}">
              <c16:uniqueId val="{00000000-2E02-4524-8A10-3287CD6046D6}"/>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2E02-4524-8A10-3287CD6046D6}"/>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171.1</c:v>
                </c:pt>
                <c:pt idx="1">
                  <c:v>161.38999999999999</c:v>
                </c:pt>
                <c:pt idx="2">
                  <c:v>161.19</c:v>
                </c:pt>
                <c:pt idx="3">
                  <c:v>172.44</c:v>
                </c:pt>
                <c:pt idx="4">
                  <c:v>208.36</c:v>
                </c:pt>
              </c:numCache>
            </c:numRef>
          </c:val>
          <c:extLst>
            <c:ext xmlns:c16="http://schemas.microsoft.com/office/drawing/2014/chart" uri="{C3380CC4-5D6E-409C-BE32-E72D297353CC}">
              <c16:uniqueId val="{00000000-4299-4795-BCEC-DA44F3B6C102}"/>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148.38999999999999</c:v>
                </c:pt>
                <c:pt idx="1">
                  <c:v>152.52000000000001</c:v>
                </c:pt>
                <c:pt idx="2">
                  <c:v>157.06</c:v>
                </c:pt>
                <c:pt idx="3">
                  <c:v>161.36000000000001</c:v>
                </c:pt>
                <c:pt idx="4">
                  <c:v>178.97</c:v>
                </c:pt>
              </c:numCache>
            </c:numRef>
          </c:val>
          <c:smooth val="0"/>
          <c:extLst>
            <c:ext xmlns:c16="http://schemas.microsoft.com/office/drawing/2014/chart" uri="{C3380CC4-5D6E-409C-BE32-E72D297353CC}">
              <c16:uniqueId val="{00000001-4299-4795-BCEC-DA44F3B6C102}"/>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226.57</c:v>
                </c:pt>
                <c:pt idx="1">
                  <c:v>269.82</c:v>
                </c:pt>
                <c:pt idx="2">
                  <c:v>257.26</c:v>
                </c:pt>
                <c:pt idx="3">
                  <c:v>243.55</c:v>
                </c:pt>
                <c:pt idx="4">
                  <c:v>270.13</c:v>
                </c:pt>
              </c:numCache>
            </c:numRef>
          </c:val>
          <c:extLst>
            <c:ext xmlns:c16="http://schemas.microsoft.com/office/drawing/2014/chart" uri="{C3380CC4-5D6E-409C-BE32-E72D297353CC}">
              <c16:uniqueId val="{00000000-DAC2-4555-9CCA-B575912BD5A9}"/>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265.63</c:v>
                </c:pt>
                <c:pt idx="1">
                  <c:v>276.25</c:v>
                </c:pt>
                <c:pt idx="2">
                  <c:v>287.33</c:v>
                </c:pt>
                <c:pt idx="3">
                  <c:v>295.98</c:v>
                </c:pt>
                <c:pt idx="4">
                  <c:v>310.87</c:v>
                </c:pt>
              </c:numCache>
            </c:numRef>
          </c:val>
          <c:smooth val="0"/>
          <c:extLst>
            <c:ext xmlns:c16="http://schemas.microsoft.com/office/drawing/2014/chart" uri="{C3380CC4-5D6E-409C-BE32-E72D297353CC}">
              <c16:uniqueId val="{00000001-DAC2-4555-9CCA-B575912BD5A9}"/>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36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36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36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36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36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36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36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36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36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37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37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37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Z90"/>
  <sheetViews>
    <sheetView showGridLines="0" tabSelected="1" view="pageBreakPreview" zoomScaleNormal="130" zoomScaleSheetLayoutView="100" workbookViewId="0"/>
  </sheetViews>
  <sheetFormatPr defaultColWidth="2.625" defaultRowHeight="13.5"/>
  <cols>
    <col min="1" max="1" width="2.625" customWidth="1"/>
    <col min="2" max="67" width="3.75" customWidth="1"/>
    <col min="68" max="78" width="3.125" customWidth="1"/>
    <col min="79" max="79"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データ!O6</f>
        <v>鹿児島県　沖永良部バス企業団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60</v>
      </c>
      <c r="AR8" s="101"/>
      <c r="AS8" s="101"/>
      <c r="AT8" s="101"/>
      <c r="AU8" s="102"/>
      <c r="AV8" s="103">
        <f>データ!AC6</f>
        <v>60</v>
      </c>
      <c r="AW8" s="101"/>
      <c r="AX8" s="101"/>
      <c r="AY8" s="101"/>
      <c r="AZ8" s="102"/>
      <c r="BA8" s="103">
        <f>データ!AD6</f>
        <v>58</v>
      </c>
      <c r="BB8" s="101"/>
      <c r="BC8" s="101"/>
      <c r="BD8" s="101"/>
      <c r="BE8" s="102"/>
      <c r="BF8" s="103">
        <f>データ!AE6</f>
        <v>57</v>
      </c>
      <c r="BG8" s="101"/>
      <c r="BH8" s="101"/>
      <c r="BI8" s="101"/>
      <c r="BJ8" s="102"/>
      <c r="BK8" s="103">
        <f>データ!AF6</f>
        <v>49</v>
      </c>
      <c r="BL8" s="101"/>
      <c r="BM8" s="101"/>
      <c r="BN8" s="101"/>
      <c r="BO8" s="102"/>
      <c r="BS8" s="9"/>
      <c r="BT8" s="9"/>
      <c r="BU8" s="9"/>
      <c r="BV8" s="9"/>
      <c r="BW8" s="9"/>
      <c r="BX8" s="9"/>
      <c r="BY8" s="9"/>
    </row>
    <row r="9" spans="1:78" ht="18.75" customHeight="1">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42513</v>
      </c>
      <c r="AR9" s="106"/>
      <c r="AS9" s="106"/>
      <c r="AT9" s="106"/>
      <c r="AU9" s="106"/>
      <c r="AV9" s="107">
        <f>データ!AH6</f>
        <v>55404</v>
      </c>
      <c r="AW9" s="108"/>
      <c r="AX9" s="108"/>
      <c r="AY9" s="108"/>
      <c r="AZ9" s="105"/>
      <c r="BA9" s="107">
        <f>データ!AI6</f>
        <v>50583</v>
      </c>
      <c r="BB9" s="108"/>
      <c r="BC9" s="108"/>
      <c r="BD9" s="108"/>
      <c r="BE9" s="105"/>
      <c r="BF9" s="107">
        <f>データ!AJ6</f>
        <v>46126</v>
      </c>
      <c r="BG9" s="108"/>
      <c r="BH9" s="108"/>
      <c r="BI9" s="108"/>
      <c r="BJ9" s="105"/>
      <c r="BK9" s="107">
        <f>データ!AK6</f>
        <v>65840</v>
      </c>
      <c r="BL9" s="108"/>
      <c r="BM9" s="108"/>
      <c r="BN9" s="108"/>
      <c r="BO9" s="105"/>
      <c r="BP9" s="10"/>
      <c r="BQ9" s="10"/>
      <c r="BR9" s="10"/>
      <c r="BS9" s="10"/>
      <c r="BT9" s="10"/>
      <c r="BU9" s="10"/>
      <c r="BV9" s="10"/>
      <c r="BW9" s="10"/>
      <c r="BX9" s="10"/>
      <c r="BY9" s="10"/>
    </row>
    <row r="10" spans="1:78" ht="18.399999999999999" customHeight="1">
      <c r="A10" s="2"/>
      <c r="B10" s="109" t="str">
        <f>データ!T6</f>
        <v>-</v>
      </c>
      <c r="C10" s="110"/>
      <c r="D10" s="110"/>
      <c r="E10" s="110"/>
      <c r="F10" s="110"/>
      <c r="G10" s="110"/>
      <c r="H10" s="110"/>
      <c r="I10" s="111"/>
      <c r="J10" s="112">
        <f>データ!U6</f>
        <v>69.8</v>
      </c>
      <c r="K10" s="112"/>
      <c r="L10" s="112"/>
      <c r="M10" s="112"/>
      <c r="N10" s="112"/>
      <c r="O10" s="112"/>
      <c r="P10" s="112"/>
      <c r="Q10" s="112"/>
      <c r="R10" s="106">
        <f>データ!V6</f>
        <v>322</v>
      </c>
      <c r="S10" s="106"/>
      <c r="T10" s="106"/>
      <c r="U10" s="106"/>
      <c r="V10" s="106"/>
      <c r="W10" s="106"/>
      <c r="X10" s="106"/>
      <c r="Y10" s="106"/>
      <c r="Z10" s="106">
        <f>データ!W6</f>
        <v>13</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c r="A12" s="2"/>
      <c r="B12" s="107">
        <f>データ!X6</f>
        <v>14</v>
      </c>
      <c r="C12" s="108"/>
      <c r="D12" s="108"/>
      <c r="E12" s="108"/>
      <c r="F12" s="108"/>
      <c r="G12" s="108"/>
      <c r="H12" s="108"/>
      <c r="I12" s="105"/>
      <c r="J12" s="113" t="str">
        <f>データ!Y6</f>
        <v>-</v>
      </c>
      <c r="K12" s="113"/>
      <c r="L12" s="113"/>
      <c r="M12" s="113"/>
      <c r="N12" s="113"/>
      <c r="O12" s="113"/>
      <c r="P12" s="113"/>
      <c r="Q12" s="113"/>
      <c r="R12" s="114" t="str">
        <f>データ!Z6</f>
        <v>無</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127</v>
      </c>
      <c r="BM17" s="122"/>
      <c r="BN17" s="122"/>
      <c r="BO17" s="122"/>
      <c r="BP17" s="122"/>
      <c r="BQ17" s="122"/>
      <c r="BR17" s="122"/>
      <c r="BS17" s="122"/>
      <c r="BT17" s="122"/>
      <c r="BU17" s="122"/>
      <c r="BV17" s="122"/>
      <c r="BW17" s="122"/>
      <c r="BX17" s="122"/>
      <c r="BY17" s="122"/>
      <c r="BZ17" s="123"/>
    </row>
    <row r="18" spans="1:78" ht="13.5" customHeight="1">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125</v>
      </c>
      <c r="BM55" s="122"/>
      <c r="BN55" s="122"/>
      <c r="BO55" s="122"/>
      <c r="BP55" s="122"/>
      <c r="BQ55" s="122"/>
      <c r="BR55" s="122"/>
      <c r="BS55" s="122"/>
      <c r="BT55" s="122"/>
      <c r="BU55" s="122"/>
      <c r="BV55" s="122"/>
      <c r="BW55" s="122"/>
      <c r="BX55" s="122"/>
      <c r="BY55" s="122"/>
      <c r="BZ55" s="123"/>
    </row>
    <row r="56" spans="1:78" ht="13.5" customHeight="1">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126</v>
      </c>
      <c r="BM75" s="122"/>
      <c r="BN75" s="122"/>
      <c r="BO75" s="122"/>
      <c r="BP75" s="122"/>
      <c r="BQ75" s="122"/>
      <c r="BR75" s="122"/>
      <c r="BS75" s="122"/>
      <c r="BT75" s="122"/>
      <c r="BU75" s="122"/>
      <c r="BV75" s="122"/>
      <c r="BW75" s="122"/>
      <c r="BX75" s="122"/>
      <c r="BY75" s="122"/>
      <c r="BZ75" s="123"/>
    </row>
    <row r="76" spans="1:78" ht="13.5" customHeight="1">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c r="B90" s="40" t="s">
        <v>22</v>
      </c>
    </row>
  </sheetData>
  <sheetProtection algorithmName="SHA-512" hashValue="XrCwr8ep7YgzH8Rz0IhqWXJ0M2tc63r0q14PQdXz1elNtJ3X7AmozA3ESTDwn+0AOgGDgGdpLPNuTTfpj5Ebww==" saltValue="qYyQ2LBHML8UPXjwWttr5A=="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c r="H6" s="42" t="s">
        <v>87</v>
      </c>
      <c r="I6" s="55" t="str">
        <f>I7</f>
        <v>2020</v>
      </c>
      <c r="J6" s="55" t="str">
        <f t="shared" ref="J6:AK6" si="3">J7</f>
        <v>468355</v>
      </c>
      <c r="K6" s="55" t="str">
        <f t="shared" si="3"/>
        <v>46</v>
      </c>
      <c r="L6" s="55" t="str">
        <f t="shared" si="3"/>
        <v>03</v>
      </c>
      <c r="M6" s="56" t="str">
        <f>M7</f>
        <v>3</v>
      </c>
      <c r="N6" s="56" t="str">
        <f>N7</f>
        <v>000</v>
      </c>
      <c r="O6" s="55" t="str">
        <f t="shared" si="3"/>
        <v>鹿児島県　沖永良部バス企業団</v>
      </c>
      <c r="P6" s="55" t="str">
        <f t="shared" si="3"/>
        <v>法適用</v>
      </c>
      <c r="Q6" s="55" t="str">
        <f t="shared" si="3"/>
        <v>交通事業</v>
      </c>
      <c r="R6" s="55" t="str">
        <f t="shared" si="3"/>
        <v>自動車運送事業</v>
      </c>
      <c r="S6" s="55" t="str">
        <f t="shared" si="3"/>
        <v>自治体職員</v>
      </c>
      <c r="T6" s="57" t="str">
        <f t="shared" si="3"/>
        <v>-</v>
      </c>
      <c r="U6" s="57">
        <f t="shared" si="3"/>
        <v>69.8</v>
      </c>
      <c r="V6" s="58">
        <f t="shared" si="3"/>
        <v>322</v>
      </c>
      <c r="W6" s="58">
        <f t="shared" si="3"/>
        <v>13</v>
      </c>
      <c r="X6" s="58">
        <f t="shared" si="3"/>
        <v>14</v>
      </c>
      <c r="Y6" s="57" t="str">
        <f>Y7</f>
        <v>-</v>
      </c>
      <c r="Z6" s="55" t="str">
        <f t="shared" si="3"/>
        <v>無</v>
      </c>
      <c r="AA6" s="55" t="str">
        <f t="shared" si="3"/>
        <v>有</v>
      </c>
      <c r="AB6" s="58">
        <f t="shared" si="3"/>
        <v>60</v>
      </c>
      <c r="AC6" s="58">
        <f t="shared" si="3"/>
        <v>60</v>
      </c>
      <c r="AD6" s="58">
        <f t="shared" si="3"/>
        <v>58</v>
      </c>
      <c r="AE6" s="58">
        <f t="shared" si="3"/>
        <v>57</v>
      </c>
      <c r="AF6" s="58">
        <f t="shared" si="3"/>
        <v>49</v>
      </c>
      <c r="AG6" s="58">
        <f t="shared" si="3"/>
        <v>42513</v>
      </c>
      <c r="AH6" s="58">
        <f t="shared" si="3"/>
        <v>55404</v>
      </c>
      <c r="AI6" s="58">
        <f t="shared" si="3"/>
        <v>50583</v>
      </c>
      <c r="AJ6" s="58">
        <f t="shared" si="3"/>
        <v>46126</v>
      </c>
      <c r="AK6" s="58">
        <f t="shared" si="3"/>
        <v>65840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c r="H7" s="42"/>
      <c r="I7" s="63" t="s">
        <v>88</v>
      </c>
      <c r="J7" s="63" t="s">
        <v>89</v>
      </c>
      <c r="K7" s="63" t="s">
        <v>90</v>
      </c>
      <c r="L7" s="63" t="s">
        <v>91</v>
      </c>
      <c r="M7" s="63" t="s">
        <v>92</v>
      </c>
      <c r="N7" s="63" t="s">
        <v>93</v>
      </c>
      <c r="O7" s="63" t="s">
        <v>94</v>
      </c>
      <c r="P7" s="63" t="s">
        <v>95</v>
      </c>
      <c r="Q7" s="63" t="s">
        <v>96</v>
      </c>
      <c r="R7" s="63" t="s">
        <v>97</v>
      </c>
      <c r="S7" s="63" t="s">
        <v>98</v>
      </c>
      <c r="T7" s="64" t="s">
        <v>99</v>
      </c>
      <c r="U7" s="64">
        <v>69.8</v>
      </c>
      <c r="V7" s="65">
        <v>322</v>
      </c>
      <c r="W7" s="65">
        <v>13</v>
      </c>
      <c r="X7" s="65">
        <v>14</v>
      </c>
      <c r="Y7" s="64" t="s">
        <v>99</v>
      </c>
      <c r="Z7" s="63" t="s">
        <v>100</v>
      </c>
      <c r="AA7" s="63" t="s">
        <v>101</v>
      </c>
      <c r="AB7" s="65">
        <v>60</v>
      </c>
      <c r="AC7" s="65">
        <v>60</v>
      </c>
      <c r="AD7" s="65">
        <v>58</v>
      </c>
      <c r="AE7" s="65">
        <v>57</v>
      </c>
      <c r="AF7" s="65">
        <v>49</v>
      </c>
      <c r="AG7" s="65">
        <v>42513</v>
      </c>
      <c r="AH7" s="65">
        <v>55404</v>
      </c>
      <c r="AI7" s="65">
        <v>50583</v>
      </c>
      <c r="AJ7" s="65">
        <v>46126</v>
      </c>
      <c r="AK7" s="65">
        <v>65840</v>
      </c>
      <c r="AL7" s="64">
        <v>105.5</v>
      </c>
      <c r="AM7" s="64">
        <v>101.9</v>
      </c>
      <c r="AN7" s="64">
        <v>106.1</v>
      </c>
      <c r="AO7" s="64">
        <v>104.5</v>
      </c>
      <c r="AP7" s="64">
        <v>102.9</v>
      </c>
      <c r="AQ7" s="64">
        <v>103.5</v>
      </c>
      <c r="AR7" s="64">
        <v>103.3</v>
      </c>
      <c r="AS7" s="64">
        <v>102.4</v>
      </c>
      <c r="AT7" s="64">
        <v>98.5</v>
      </c>
      <c r="AU7" s="64">
        <v>83.7</v>
      </c>
      <c r="AV7" s="64">
        <v>100</v>
      </c>
      <c r="AW7" s="64">
        <v>41</v>
      </c>
      <c r="AX7" s="64">
        <v>35.700000000000003</v>
      </c>
      <c r="AY7" s="64">
        <v>40.1</v>
      </c>
      <c r="AZ7" s="64">
        <v>37.1</v>
      </c>
      <c r="BA7" s="64">
        <v>23.6</v>
      </c>
      <c r="BB7" s="64">
        <v>94.2</v>
      </c>
      <c r="BC7" s="64">
        <v>94</v>
      </c>
      <c r="BD7" s="64">
        <v>93.2</v>
      </c>
      <c r="BE7" s="64">
        <v>89.9</v>
      </c>
      <c r="BF7" s="64">
        <v>71.400000000000006</v>
      </c>
      <c r="BG7" s="64">
        <v>100</v>
      </c>
      <c r="BH7" s="64">
        <v>628.6</v>
      </c>
      <c r="BI7" s="64">
        <v>262.10000000000002</v>
      </c>
      <c r="BJ7" s="64">
        <v>709.1</v>
      </c>
      <c r="BK7" s="64">
        <v>681.3</v>
      </c>
      <c r="BL7" s="64">
        <v>2279.8000000000002</v>
      </c>
      <c r="BM7" s="64">
        <v>100</v>
      </c>
      <c r="BN7" s="64">
        <v>156.69999999999999</v>
      </c>
      <c r="BO7" s="64">
        <v>155.30000000000001</v>
      </c>
      <c r="BP7" s="64">
        <v>154.19999999999999</v>
      </c>
      <c r="BQ7" s="64">
        <v>126.8</v>
      </c>
      <c r="BR7" s="64">
        <v>100</v>
      </c>
      <c r="BS7" s="64">
        <v>0</v>
      </c>
      <c r="BT7" s="64">
        <v>0</v>
      </c>
      <c r="BU7" s="64">
        <v>0</v>
      </c>
      <c r="BV7" s="64">
        <v>0</v>
      </c>
      <c r="BW7" s="64">
        <v>0</v>
      </c>
      <c r="BX7" s="64">
        <v>86.1</v>
      </c>
      <c r="BY7" s="64">
        <v>62.9</v>
      </c>
      <c r="BZ7" s="64">
        <v>34.799999999999997</v>
      </c>
      <c r="CA7" s="64">
        <v>35.1</v>
      </c>
      <c r="CB7" s="64">
        <v>58.4</v>
      </c>
      <c r="CC7" s="64">
        <v>0</v>
      </c>
      <c r="CD7" s="64">
        <v>708.6</v>
      </c>
      <c r="CE7" s="64">
        <v>923.4</v>
      </c>
      <c r="CF7" s="64">
        <v>872.1</v>
      </c>
      <c r="CG7" s="64">
        <v>809.2</v>
      </c>
      <c r="CH7" s="64">
        <v>1343.7</v>
      </c>
      <c r="CI7" s="64">
        <v>14.6</v>
      </c>
      <c r="CJ7" s="64">
        <v>14.5</v>
      </c>
      <c r="CK7" s="64">
        <v>14.7</v>
      </c>
      <c r="CL7" s="64">
        <v>14.2</v>
      </c>
      <c r="CM7" s="64">
        <v>23.4</v>
      </c>
      <c r="CN7" s="64">
        <v>1341.9</v>
      </c>
      <c r="CO7" s="64">
        <v>1599.3</v>
      </c>
      <c r="CP7" s="64">
        <v>1489.9</v>
      </c>
      <c r="CQ7" s="64">
        <v>1568.2</v>
      </c>
      <c r="CR7" s="64">
        <v>2120.4</v>
      </c>
      <c r="CS7" s="64">
        <v>180</v>
      </c>
      <c r="CT7" s="64">
        <v>180.1</v>
      </c>
      <c r="CU7" s="64">
        <v>182.9</v>
      </c>
      <c r="CV7" s="64">
        <v>190.5</v>
      </c>
      <c r="CW7" s="64">
        <v>244.7</v>
      </c>
      <c r="CX7" s="64">
        <v>52.8</v>
      </c>
      <c r="CY7" s="64">
        <v>57.7</v>
      </c>
      <c r="CZ7" s="64">
        <v>58.5</v>
      </c>
      <c r="DA7" s="64">
        <v>51.6</v>
      </c>
      <c r="DB7" s="64">
        <v>63.4</v>
      </c>
      <c r="DC7" s="64">
        <v>8.1</v>
      </c>
      <c r="DD7" s="64">
        <v>8</v>
      </c>
      <c r="DE7" s="64">
        <v>8</v>
      </c>
      <c r="DF7" s="64">
        <v>7.5</v>
      </c>
      <c r="DG7" s="64">
        <v>9.6</v>
      </c>
      <c r="DH7" s="64">
        <v>0</v>
      </c>
      <c r="DI7" s="64">
        <v>0</v>
      </c>
      <c r="DJ7" s="64">
        <v>0</v>
      </c>
      <c r="DK7" s="64">
        <v>0</v>
      </c>
      <c r="DL7" s="64">
        <v>0</v>
      </c>
      <c r="DM7" s="64">
        <v>22.5</v>
      </c>
      <c r="DN7" s="64">
        <v>21.9</v>
      </c>
      <c r="DO7" s="64">
        <v>23.3</v>
      </c>
      <c r="DP7" s="64">
        <v>29.5</v>
      </c>
      <c r="DQ7" s="64">
        <v>53.2</v>
      </c>
      <c r="DR7" s="64">
        <v>68.5</v>
      </c>
      <c r="DS7" s="64">
        <v>62.4</v>
      </c>
      <c r="DT7" s="64">
        <v>63.9</v>
      </c>
      <c r="DU7" s="64">
        <v>61.1</v>
      </c>
      <c r="DV7" s="64">
        <v>48.5</v>
      </c>
      <c r="DW7" s="64">
        <v>78.400000000000006</v>
      </c>
      <c r="DX7" s="64">
        <v>77.8</v>
      </c>
      <c r="DY7" s="64">
        <v>77.400000000000006</v>
      </c>
      <c r="DZ7" s="64">
        <v>74.900000000000006</v>
      </c>
      <c r="EA7" s="64">
        <v>74.5</v>
      </c>
      <c r="EB7" s="66">
        <v>177.14</v>
      </c>
      <c r="EC7" s="66">
        <v>192.37</v>
      </c>
      <c r="ED7" s="66">
        <v>177.33</v>
      </c>
      <c r="EE7" s="66">
        <v>193.54</v>
      </c>
      <c r="EF7" s="66">
        <v>228.74</v>
      </c>
      <c r="EG7" s="66">
        <v>196.41</v>
      </c>
      <c r="EH7" s="66">
        <v>206.25</v>
      </c>
      <c r="EI7" s="66">
        <v>210.22</v>
      </c>
      <c r="EJ7" s="66">
        <v>213.69</v>
      </c>
      <c r="EK7" s="66">
        <v>183.59</v>
      </c>
      <c r="EL7" s="66">
        <v>226.57</v>
      </c>
      <c r="EM7" s="66">
        <v>269.82</v>
      </c>
      <c r="EN7" s="66">
        <v>257.26</v>
      </c>
      <c r="EO7" s="66">
        <v>243.55</v>
      </c>
      <c r="EP7" s="66">
        <v>270.13</v>
      </c>
      <c r="EQ7" s="66">
        <v>265.63</v>
      </c>
      <c r="ER7" s="66">
        <v>276.25</v>
      </c>
      <c r="ES7" s="66">
        <v>287.33</v>
      </c>
      <c r="ET7" s="66">
        <v>295.98</v>
      </c>
      <c r="EU7" s="66">
        <v>310.87</v>
      </c>
      <c r="EV7" s="66">
        <v>171.1</v>
      </c>
      <c r="EW7" s="66">
        <v>161.38999999999999</v>
      </c>
      <c r="EX7" s="66">
        <v>161.19</v>
      </c>
      <c r="EY7" s="66">
        <v>172.44</v>
      </c>
      <c r="EZ7" s="66">
        <v>208.36</v>
      </c>
      <c r="FA7" s="66">
        <v>148.38999999999999</v>
      </c>
      <c r="FB7" s="66">
        <v>152.52000000000001</v>
      </c>
      <c r="FC7" s="66">
        <v>157.06</v>
      </c>
      <c r="FD7" s="66">
        <v>161.36000000000001</v>
      </c>
      <c r="FE7" s="66">
        <v>178.97</v>
      </c>
      <c r="FF7" s="64">
        <v>3</v>
      </c>
      <c r="FG7" s="64">
        <v>2.5</v>
      </c>
      <c r="FH7" s="64">
        <v>3</v>
      </c>
      <c r="FI7" s="64">
        <v>2.8</v>
      </c>
      <c r="FJ7" s="64">
        <v>2.6</v>
      </c>
      <c r="FK7" s="64">
        <v>18</v>
      </c>
      <c r="FL7" s="64">
        <v>18.399999999999999</v>
      </c>
      <c r="FM7" s="64">
        <v>18.3</v>
      </c>
      <c r="FN7" s="64">
        <v>18.100000000000001</v>
      </c>
      <c r="FO7" s="64">
        <v>14.2</v>
      </c>
    </row>
    <row r="8" spans="8:171">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c r="H10" s="68" t="s">
        <v>108</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109</v>
      </c>
      <c r="AV11" s="75">
        <f>AW7</f>
        <v>41</v>
      </c>
      <c r="AW11" s="75">
        <f>AX7</f>
        <v>35.700000000000003</v>
      </c>
      <c r="AX11" s="75">
        <f>AY7</f>
        <v>40.1</v>
      </c>
      <c r="AY11" s="75">
        <f>AZ7</f>
        <v>37.1</v>
      </c>
      <c r="AZ11" s="75">
        <f>BA7</f>
        <v>23.6</v>
      </c>
      <c r="BA11" s="71"/>
      <c r="BB11" s="72"/>
      <c r="BC11" s="71"/>
      <c r="BD11" s="71"/>
      <c r="BE11" s="71"/>
      <c r="BF11" s="74" t="s">
        <v>110</v>
      </c>
      <c r="BG11" s="75">
        <f>BH7</f>
        <v>628.6</v>
      </c>
      <c r="BH11" s="75">
        <f>BI7</f>
        <v>262.10000000000002</v>
      </c>
      <c r="BI11" s="75">
        <f>BJ7</f>
        <v>709.1</v>
      </c>
      <c r="BJ11" s="75">
        <f>BK7</f>
        <v>681.3</v>
      </c>
      <c r="BK11" s="75">
        <f>BL7</f>
        <v>2279.8000000000002</v>
      </c>
      <c r="BL11" s="71"/>
      <c r="BM11" s="71"/>
      <c r="BN11" s="71"/>
      <c r="BO11" s="71"/>
      <c r="BP11" s="71"/>
      <c r="BQ11" s="74" t="s">
        <v>110</v>
      </c>
      <c r="BR11" s="75">
        <f>BS7</f>
        <v>0</v>
      </c>
      <c r="BS11" s="75">
        <f>BT7</f>
        <v>0</v>
      </c>
      <c r="BT11" s="75">
        <f>BU7</f>
        <v>0</v>
      </c>
      <c r="BU11" s="75">
        <f>BV7</f>
        <v>0</v>
      </c>
      <c r="BV11" s="75">
        <f>BW7</f>
        <v>0</v>
      </c>
      <c r="BW11" s="71"/>
      <c r="BX11" s="71"/>
      <c r="BY11" s="71"/>
      <c r="BZ11" s="71"/>
      <c r="CA11" s="71"/>
      <c r="CB11" s="74" t="s">
        <v>111</v>
      </c>
      <c r="CC11" s="75">
        <f>CD7</f>
        <v>708.6</v>
      </c>
      <c r="CD11" s="75">
        <f>CE7</f>
        <v>923.4</v>
      </c>
      <c r="CE11" s="75">
        <f>CF7</f>
        <v>872.1</v>
      </c>
      <c r="CF11" s="75">
        <f>CG7</f>
        <v>809.2</v>
      </c>
      <c r="CG11" s="75">
        <f>CH7</f>
        <v>1343.7</v>
      </c>
      <c r="CH11" s="71"/>
      <c r="CI11" s="71"/>
      <c r="CJ11" s="71"/>
      <c r="CK11" s="71"/>
      <c r="CL11" s="71"/>
      <c r="CM11" s="71"/>
      <c r="CN11" s="71"/>
      <c r="CO11" s="71"/>
      <c r="CP11" s="71"/>
      <c r="CQ11" s="71"/>
      <c r="CR11" s="71"/>
      <c r="CS11" s="71"/>
      <c r="CT11" s="71"/>
      <c r="CU11" s="71"/>
      <c r="CV11" s="74" t="s">
        <v>110</v>
      </c>
      <c r="CW11" s="75">
        <f>CX7</f>
        <v>52.8</v>
      </c>
      <c r="CX11" s="75">
        <f>CY7</f>
        <v>57.7</v>
      </c>
      <c r="CY11" s="75">
        <f>CZ7</f>
        <v>58.5</v>
      </c>
      <c r="CZ11" s="75">
        <f>DA7</f>
        <v>51.6</v>
      </c>
      <c r="DA11" s="75">
        <f>DB7</f>
        <v>63.4</v>
      </c>
      <c r="DB11" s="71"/>
      <c r="DC11" s="71"/>
      <c r="DD11" s="71"/>
      <c r="DE11" s="71"/>
      <c r="DF11" s="74" t="s">
        <v>110</v>
      </c>
      <c r="DG11" s="75">
        <f>DH7</f>
        <v>0</v>
      </c>
      <c r="DH11" s="75">
        <f>DI7</f>
        <v>0</v>
      </c>
      <c r="DI11" s="75">
        <f>DJ7</f>
        <v>0</v>
      </c>
      <c r="DJ11" s="75">
        <f>DK7</f>
        <v>0</v>
      </c>
      <c r="DK11" s="75">
        <f>DL7</f>
        <v>0</v>
      </c>
      <c r="DL11" s="71"/>
      <c r="DM11" s="71"/>
      <c r="DN11" s="71"/>
      <c r="DO11" s="71"/>
      <c r="DP11" s="74" t="s">
        <v>110</v>
      </c>
      <c r="DQ11" s="75">
        <f>DR7</f>
        <v>68.5</v>
      </c>
      <c r="DR11" s="75">
        <f>DS7</f>
        <v>62.4</v>
      </c>
      <c r="DS11" s="75">
        <f>DT7</f>
        <v>63.9</v>
      </c>
      <c r="DT11" s="75">
        <f>DU7</f>
        <v>61.1</v>
      </c>
      <c r="DU11" s="75">
        <f>DV7</f>
        <v>48.5</v>
      </c>
      <c r="DV11" s="71"/>
      <c r="DW11" s="71"/>
      <c r="DX11" s="71"/>
      <c r="DY11" s="71"/>
      <c r="DZ11" s="74" t="s">
        <v>110</v>
      </c>
      <c r="EA11" s="76">
        <f>EB7</f>
        <v>177.14</v>
      </c>
      <c r="EB11" s="76">
        <f>EC7</f>
        <v>192.37</v>
      </c>
      <c r="EC11" s="76">
        <f>ED7</f>
        <v>177.33</v>
      </c>
      <c r="ED11" s="76">
        <f>EE7</f>
        <v>193.54</v>
      </c>
      <c r="EE11" s="76">
        <f>EF7</f>
        <v>228.74</v>
      </c>
      <c r="EF11" s="71"/>
      <c r="EG11" s="71"/>
      <c r="EH11" s="71"/>
      <c r="EI11" s="71"/>
      <c r="EJ11" s="74" t="s">
        <v>110</v>
      </c>
      <c r="EK11" s="76">
        <f>EL7</f>
        <v>226.57</v>
      </c>
      <c r="EL11" s="76">
        <f>EM7</f>
        <v>269.82</v>
      </c>
      <c r="EM11" s="76">
        <f>EN7</f>
        <v>257.26</v>
      </c>
      <c r="EN11" s="76">
        <f>EO7</f>
        <v>243.55</v>
      </c>
      <c r="EO11" s="76">
        <f>EP7</f>
        <v>270.13</v>
      </c>
      <c r="EP11" s="71"/>
      <c r="EQ11" s="71"/>
      <c r="ER11" s="71"/>
      <c r="ES11" s="71"/>
      <c r="ET11" s="74" t="s">
        <v>110</v>
      </c>
      <c r="EU11" s="76">
        <f>EV7</f>
        <v>171.1</v>
      </c>
      <c r="EV11" s="76">
        <f>EW7</f>
        <v>161.38999999999999</v>
      </c>
      <c r="EW11" s="76">
        <f>EX7</f>
        <v>161.19</v>
      </c>
      <c r="EX11" s="76">
        <f>EY7</f>
        <v>172.44</v>
      </c>
      <c r="EY11" s="76">
        <f>EZ7</f>
        <v>208.36</v>
      </c>
      <c r="EZ11" s="71"/>
      <c r="FA11" s="71"/>
      <c r="FB11" s="71"/>
      <c r="FC11" s="71"/>
      <c r="FD11" s="74" t="s">
        <v>110</v>
      </c>
      <c r="FE11" s="75">
        <f>FF7</f>
        <v>3</v>
      </c>
      <c r="FF11" s="75">
        <f>FG7</f>
        <v>2.5</v>
      </c>
      <c r="FG11" s="75">
        <f>FH7</f>
        <v>3</v>
      </c>
      <c r="FH11" s="75">
        <f>FI7</f>
        <v>2.8</v>
      </c>
      <c r="FI11" s="75">
        <f>FJ7</f>
        <v>2.6</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110</v>
      </c>
      <c r="AK12" s="75">
        <f>AL7</f>
        <v>105.5</v>
      </c>
      <c r="AL12" s="75">
        <f>AM7</f>
        <v>101.9</v>
      </c>
      <c r="AM12" s="75">
        <f>AN7</f>
        <v>106.1</v>
      </c>
      <c r="AN12" s="75">
        <f>AO7</f>
        <v>104.5</v>
      </c>
      <c r="AO12" s="75">
        <f>AP7</f>
        <v>102.9</v>
      </c>
      <c r="AP12" s="71"/>
      <c r="AQ12" s="71"/>
      <c r="AR12" s="71"/>
      <c r="AS12" s="71"/>
      <c r="AT12" s="71"/>
      <c r="AU12" s="74" t="s">
        <v>112</v>
      </c>
      <c r="AV12" s="75">
        <f>BB7</f>
        <v>94.2</v>
      </c>
      <c r="AW12" s="75">
        <f>BC7</f>
        <v>94</v>
      </c>
      <c r="AX12" s="75">
        <f>BD7</f>
        <v>93.2</v>
      </c>
      <c r="AY12" s="75">
        <f>BE7</f>
        <v>89.9</v>
      </c>
      <c r="AZ12" s="75">
        <f>BF7</f>
        <v>71.400000000000006</v>
      </c>
      <c r="BA12" s="71"/>
      <c r="BB12" s="72"/>
      <c r="BC12" s="71"/>
      <c r="BD12" s="71"/>
      <c r="BE12" s="71"/>
      <c r="BF12" s="74" t="s">
        <v>112</v>
      </c>
      <c r="BG12" s="75">
        <f>BM7</f>
        <v>100</v>
      </c>
      <c r="BH12" s="75">
        <f>BN7</f>
        <v>156.69999999999999</v>
      </c>
      <c r="BI12" s="75">
        <f>BO7</f>
        <v>155.30000000000001</v>
      </c>
      <c r="BJ12" s="75">
        <f>BP7</f>
        <v>154.19999999999999</v>
      </c>
      <c r="BK12" s="75">
        <f>BQ7</f>
        <v>126.8</v>
      </c>
      <c r="BL12" s="71"/>
      <c r="BM12" s="71"/>
      <c r="BN12" s="71"/>
      <c r="BO12" s="71"/>
      <c r="BP12" s="71"/>
      <c r="BQ12" s="74" t="s">
        <v>113</v>
      </c>
      <c r="BR12" s="75">
        <f>BX7</f>
        <v>86.1</v>
      </c>
      <c r="BS12" s="75">
        <f>BY7</f>
        <v>62.9</v>
      </c>
      <c r="BT12" s="75">
        <f>BZ7</f>
        <v>34.799999999999997</v>
      </c>
      <c r="BU12" s="75">
        <f>CA7</f>
        <v>35.1</v>
      </c>
      <c r="BV12" s="75">
        <f>CB7</f>
        <v>58.4</v>
      </c>
      <c r="BW12" s="71"/>
      <c r="BX12" s="71"/>
      <c r="BY12" s="71"/>
      <c r="BZ12" s="71"/>
      <c r="CA12" s="71"/>
      <c r="CB12" s="74" t="s">
        <v>114</v>
      </c>
      <c r="CC12" s="75">
        <f>CN7</f>
        <v>1341.9</v>
      </c>
      <c r="CD12" s="75">
        <f>CO7</f>
        <v>1599.3</v>
      </c>
      <c r="CE12" s="75">
        <f>CP7</f>
        <v>1489.9</v>
      </c>
      <c r="CF12" s="75">
        <f>CQ7</f>
        <v>1568.2</v>
      </c>
      <c r="CG12" s="75">
        <f>CR7</f>
        <v>2120.4</v>
      </c>
      <c r="CH12" s="71"/>
      <c r="CI12" s="71"/>
      <c r="CJ12" s="71"/>
      <c r="CK12" s="71"/>
      <c r="CL12" s="71"/>
      <c r="CM12" s="71"/>
      <c r="CN12" s="71"/>
      <c r="CO12" s="71"/>
      <c r="CP12" s="71"/>
      <c r="CQ12" s="71"/>
      <c r="CR12" s="71"/>
      <c r="CS12" s="71"/>
      <c r="CT12" s="71"/>
      <c r="CU12" s="71"/>
      <c r="CV12" s="74" t="s">
        <v>112</v>
      </c>
      <c r="CW12" s="75">
        <f>DC7</f>
        <v>8.1</v>
      </c>
      <c r="CX12" s="75">
        <f>DD7</f>
        <v>8</v>
      </c>
      <c r="CY12" s="75">
        <f>DE7</f>
        <v>8</v>
      </c>
      <c r="CZ12" s="75">
        <f>DF7</f>
        <v>7.5</v>
      </c>
      <c r="DA12" s="75">
        <f>DG7</f>
        <v>9.6</v>
      </c>
      <c r="DB12" s="71"/>
      <c r="DC12" s="71"/>
      <c r="DD12" s="71"/>
      <c r="DE12" s="71"/>
      <c r="DF12" s="74" t="s">
        <v>112</v>
      </c>
      <c r="DG12" s="75">
        <f>DM7</f>
        <v>22.5</v>
      </c>
      <c r="DH12" s="75">
        <f>DN7</f>
        <v>21.9</v>
      </c>
      <c r="DI12" s="75">
        <f>DO7</f>
        <v>23.3</v>
      </c>
      <c r="DJ12" s="75">
        <f>DP7</f>
        <v>29.5</v>
      </c>
      <c r="DK12" s="75">
        <f>DQ7</f>
        <v>53.2</v>
      </c>
      <c r="DL12" s="71"/>
      <c r="DM12" s="71"/>
      <c r="DN12" s="71"/>
      <c r="DO12" s="71"/>
      <c r="DP12" s="74" t="s">
        <v>115</v>
      </c>
      <c r="DQ12" s="75">
        <f>DW7</f>
        <v>78.400000000000006</v>
      </c>
      <c r="DR12" s="75">
        <f>DX7</f>
        <v>77.8</v>
      </c>
      <c r="DS12" s="75">
        <f>DY7</f>
        <v>77.400000000000006</v>
      </c>
      <c r="DT12" s="75">
        <f>DZ7</f>
        <v>74.900000000000006</v>
      </c>
      <c r="DU12" s="75">
        <f>EA7</f>
        <v>74.5</v>
      </c>
      <c r="DV12" s="71"/>
      <c r="DW12" s="71"/>
      <c r="DX12" s="71"/>
      <c r="DY12" s="71"/>
      <c r="DZ12" s="74" t="s">
        <v>112</v>
      </c>
      <c r="EA12" s="76">
        <f>EG7</f>
        <v>196.41</v>
      </c>
      <c r="EB12" s="76">
        <f>EH7</f>
        <v>206.25</v>
      </c>
      <c r="EC12" s="76">
        <f>EI7</f>
        <v>210.22</v>
      </c>
      <c r="ED12" s="76">
        <f>EJ7</f>
        <v>213.69</v>
      </c>
      <c r="EE12" s="76">
        <f>EK7</f>
        <v>183.59</v>
      </c>
      <c r="EF12" s="71"/>
      <c r="EG12" s="71"/>
      <c r="EH12" s="71"/>
      <c r="EI12" s="71"/>
      <c r="EJ12" s="74" t="s">
        <v>116</v>
      </c>
      <c r="EK12" s="76">
        <f>EQ7</f>
        <v>265.63</v>
      </c>
      <c r="EL12" s="76">
        <f>ER7</f>
        <v>276.25</v>
      </c>
      <c r="EM12" s="76">
        <f>ES7</f>
        <v>287.33</v>
      </c>
      <c r="EN12" s="76">
        <f>ET7</f>
        <v>295.98</v>
      </c>
      <c r="EO12" s="76">
        <f>EU7</f>
        <v>310.87</v>
      </c>
      <c r="EP12" s="71"/>
      <c r="EQ12" s="71"/>
      <c r="ER12" s="71"/>
      <c r="ES12" s="71"/>
      <c r="ET12" s="74" t="s">
        <v>112</v>
      </c>
      <c r="EU12" s="76">
        <f>FA7</f>
        <v>148.38999999999999</v>
      </c>
      <c r="EV12" s="76">
        <f>FB7</f>
        <v>152.52000000000001</v>
      </c>
      <c r="EW12" s="76">
        <f>FC7</f>
        <v>157.06</v>
      </c>
      <c r="EX12" s="76">
        <f>FD7</f>
        <v>161.36000000000001</v>
      </c>
      <c r="EY12" s="76">
        <f>FE7</f>
        <v>178.97</v>
      </c>
      <c r="EZ12" s="71"/>
      <c r="FA12" s="71"/>
      <c r="FB12" s="71"/>
      <c r="FC12" s="71"/>
      <c r="FD12" s="74" t="s">
        <v>112</v>
      </c>
      <c r="FE12" s="75">
        <f>FK7</f>
        <v>18</v>
      </c>
      <c r="FF12" s="75">
        <f>FL7</f>
        <v>18.399999999999999</v>
      </c>
      <c r="FG12" s="75">
        <f>FM7</f>
        <v>18.3</v>
      </c>
      <c r="FH12" s="75">
        <f>FN7</f>
        <v>18.100000000000001</v>
      </c>
      <c r="FI12" s="75">
        <f>FO7</f>
        <v>14.2</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112</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117</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118</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119</v>
      </c>
      <c r="AV15" s="69"/>
      <c r="AW15" s="69"/>
      <c r="AX15" s="69"/>
      <c r="AY15" s="69"/>
      <c r="AZ15" s="69"/>
      <c r="BA15" s="2"/>
      <c r="BB15" s="67"/>
      <c r="BC15" s="2"/>
      <c r="BD15" s="2"/>
      <c r="BE15" s="2"/>
      <c r="BF15" s="67" t="s">
        <v>119</v>
      </c>
      <c r="BG15" s="69"/>
      <c r="BH15" s="69"/>
      <c r="BI15" s="69"/>
      <c r="BJ15" s="69"/>
      <c r="BK15" s="69"/>
      <c r="BL15" s="2"/>
      <c r="BM15" s="2"/>
      <c r="BN15" s="2"/>
      <c r="BO15" s="2"/>
      <c r="BP15" s="2"/>
      <c r="BQ15" s="67" t="s">
        <v>119</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119</v>
      </c>
      <c r="CW15" s="69"/>
      <c r="CX15" s="69"/>
      <c r="CY15" s="69"/>
      <c r="CZ15" s="69"/>
      <c r="DA15" s="69"/>
      <c r="DB15" s="2"/>
      <c r="DC15" s="2"/>
      <c r="DD15" s="2"/>
      <c r="DE15" s="2"/>
      <c r="DF15" s="67" t="s">
        <v>119</v>
      </c>
      <c r="DG15" s="69"/>
      <c r="DH15" s="69"/>
      <c r="DI15" s="69"/>
      <c r="DJ15" s="69"/>
      <c r="DK15" s="69"/>
      <c r="DL15" s="2"/>
      <c r="DM15" s="2"/>
      <c r="DN15" s="2"/>
      <c r="DO15" s="2"/>
      <c r="DP15" s="67" t="s">
        <v>119</v>
      </c>
      <c r="DQ15" s="69"/>
      <c r="DR15" s="69"/>
      <c r="DS15" s="69"/>
      <c r="DT15" s="69"/>
      <c r="DU15" s="69"/>
      <c r="DV15" s="2"/>
      <c r="DW15" s="2"/>
      <c r="DX15" s="2"/>
      <c r="DY15" s="2"/>
      <c r="DZ15" s="67" t="s">
        <v>119</v>
      </c>
      <c r="EA15" s="69"/>
      <c r="EB15" s="69"/>
      <c r="EC15" s="69"/>
      <c r="ED15" s="69"/>
      <c r="EE15" s="69"/>
      <c r="EF15" s="2"/>
      <c r="EG15" s="2"/>
      <c r="EH15" s="2"/>
      <c r="EI15" s="2"/>
      <c r="EJ15" s="67" t="s">
        <v>119</v>
      </c>
      <c r="EK15" s="69"/>
      <c r="EL15" s="69"/>
      <c r="EM15" s="69"/>
      <c r="EN15" s="69"/>
      <c r="EO15" s="69"/>
      <c r="EP15" s="2"/>
      <c r="EQ15" s="2"/>
      <c r="ER15" s="2"/>
      <c r="ES15" s="2"/>
      <c r="ET15" s="67" t="s">
        <v>119</v>
      </c>
      <c r="EU15" s="69"/>
      <c r="EV15" s="69"/>
      <c r="EW15" s="69"/>
      <c r="EX15" s="69"/>
      <c r="EY15" s="69"/>
      <c r="EZ15" s="2"/>
      <c r="FA15" s="2"/>
      <c r="FB15" s="2"/>
      <c r="FC15" s="2"/>
      <c r="FD15" s="67" t="s">
        <v>119</v>
      </c>
      <c r="FE15" s="69"/>
      <c r="FF15" s="69"/>
      <c r="FG15" s="69"/>
      <c r="FH15" s="69"/>
      <c r="FI15" s="69"/>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119</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119</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120</v>
      </c>
      <c r="AV17" s="79">
        <f>IF(AW7="-",NA(),AW7)</f>
        <v>41</v>
      </c>
      <c r="AW17" s="79">
        <f>IF(AX7="-",NA(),AX7)</f>
        <v>35.700000000000003</v>
      </c>
      <c r="AX17" s="79">
        <f>IF(AY7="-",NA(),AY7)</f>
        <v>40.1</v>
      </c>
      <c r="AY17" s="79">
        <f>IF(AZ7="-",NA(),AZ7)</f>
        <v>37.1</v>
      </c>
      <c r="AZ17" s="79">
        <f>IF(BA7="-",NA(),BA7)</f>
        <v>23.6</v>
      </c>
      <c r="BA17" s="2"/>
      <c r="BB17" s="67"/>
      <c r="BC17" s="2"/>
      <c r="BD17" s="2"/>
      <c r="BE17" s="2"/>
      <c r="BF17" s="78" t="s">
        <v>120</v>
      </c>
      <c r="BG17" s="79">
        <f>IF(BH7="-",NA(),BH7)</f>
        <v>628.6</v>
      </c>
      <c r="BH17" s="79">
        <f>IF(BI7="-",NA(),BI7)</f>
        <v>262.10000000000002</v>
      </c>
      <c r="BI17" s="79">
        <f>IF(BJ7="-",NA(),BJ7)</f>
        <v>709.1</v>
      </c>
      <c r="BJ17" s="79">
        <f>IF(BK7="-",NA(),BK7)</f>
        <v>681.3</v>
      </c>
      <c r="BK17" s="79">
        <f>IF(BL7="-",NA(),BL7)</f>
        <v>2279.8000000000002</v>
      </c>
      <c r="BL17" s="2"/>
      <c r="BM17" s="2"/>
      <c r="BN17" s="2"/>
      <c r="BO17" s="2"/>
      <c r="BP17" s="2"/>
      <c r="BQ17" s="78" t="s">
        <v>120</v>
      </c>
      <c r="BR17" s="79">
        <f>IF(BS7="-",NA(),BS7)</f>
        <v>0</v>
      </c>
      <c r="BS17" s="79">
        <f>IF(BT7="-",NA(),BT7)</f>
        <v>0</v>
      </c>
      <c r="BT17" s="79">
        <f>IF(BU7="-",NA(),BU7)</f>
        <v>0</v>
      </c>
      <c r="BU17" s="79">
        <f>IF(BV7="-",NA(),BV7)</f>
        <v>0</v>
      </c>
      <c r="BV17" s="79">
        <f>IF(BW7="-",NA(),BW7)</f>
        <v>0</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110</v>
      </c>
      <c r="CW17" s="79">
        <f>IF(CX7="-",NA(),CX7)</f>
        <v>52.8</v>
      </c>
      <c r="CX17" s="79">
        <f>IF(CY7="-",NA(),CY7)</f>
        <v>57.7</v>
      </c>
      <c r="CY17" s="79">
        <f>IF(CZ7="-",NA(),CZ7)</f>
        <v>58.5</v>
      </c>
      <c r="CZ17" s="79">
        <f>IF(DA7="-",NA(),DA7)</f>
        <v>51.6</v>
      </c>
      <c r="DA17" s="79">
        <f>IF(DB7="-",NA(),DB7)</f>
        <v>63.4</v>
      </c>
      <c r="DB17" s="2"/>
      <c r="DC17" s="2"/>
      <c r="DD17" s="2"/>
      <c r="DE17" s="2"/>
      <c r="DF17" s="78" t="s">
        <v>110</v>
      </c>
      <c r="DG17" s="79">
        <f>IF(DH7="-",NA(),DH7)</f>
        <v>0</v>
      </c>
      <c r="DH17" s="79">
        <f>IF(DI7="-",NA(),DI7)</f>
        <v>0</v>
      </c>
      <c r="DI17" s="79">
        <f>IF(DJ7="-",NA(),DJ7)</f>
        <v>0</v>
      </c>
      <c r="DJ17" s="79">
        <f>IF(DK7="-",NA(),DK7)</f>
        <v>0</v>
      </c>
      <c r="DK17" s="79">
        <f>IF(DL7="-",NA(),DL7)</f>
        <v>0</v>
      </c>
      <c r="DL17" s="2"/>
      <c r="DM17" s="2"/>
      <c r="DN17" s="2"/>
      <c r="DO17" s="2"/>
      <c r="DP17" s="78" t="s">
        <v>110</v>
      </c>
      <c r="DQ17" s="79">
        <f>IF(DR7="-",NA(),DR7)</f>
        <v>68.5</v>
      </c>
      <c r="DR17" s="79">
        <f>IF(DS7="-",NA(),DS7)</f>
        <v>62.4</v>
      </c>
      <c r="DS17" s="79">
        <f>IF(DT7="-",NA(),DT7)</f>
        <v>63.9</v>
      </c>
      <c r="DT17" s="79">
        <f>IF(DU7="-",NA(),DU7)</f>
        <v>61.1</v>
      </c>
      <c r="DU17" s="79">
        <f>IF(DV7="-",NA(),DV7)</f>
        <v>48.5</v>
      </c>
      <c r="DV17" s="2"/>
      <c r="DW17" s="2"/>
      <c r="DX17" s="2"/>
      <c r="DY17" s="2"/>
      <c r="DZ17" s="78" t="s">
        <v>110</v>
      </c>
      <c r="EA17" s="80">
        <f>IF(EB7="-",NA(),EB7)</f>
        <v>177.14</v>
      </c>
      <c r="EB17" s="80">
        <f>IF(EC7="-",NA(),EC7)</f>
        <v>192.37</v>
      </c>
      <c r="EC17" s="80">
        <f>IF(ED7="-",NA(),ED7)</f>
        <v>177.33</v>
      </c>
      <c r="ED17" s="80">
        <f>IF(EE7="-",NA(),EE7)</f>
        <v>193.54</v>
      </c>
      <c r="EE17" s="80">
        <f>IF(EF7="-",NA(),EF7)</f>
        <v>228.74</v>
      </c>
      <c r="EF17" s="2"/>
      <c r="EG17" s="2"/>
      <c r="EH17" s="2"/>
      <c r="EI17" s="2"/>
      <c r="EJ17" s="78" t="s">
        <v>110</v>
      </c>
      <c r="EK17" s="80">
        <f>IF(EL7="-",NA(),EL7)</f>
        <v>226.57</v>
      </c>
      <c r="EL17" s="80">
        <f>IF(EM7="-",NA(),EM7)</f>
        <v>269.82</v>
      </c>
      <c r="EM17" s="80">
        <f>IF(EN7="-",NA(),EN7)</f>
        <v>257.26</v>
      </c>
      <c r="EN17" s="80">
        <f>IF(EO7="-",NA(),EO7)</f>
        <v>243.55</v>
      </c>
      <c r="EO17" s="80">
        <f>IF(EP7="-",NA(),EP7)</f>
        <v>270.13</v>
      </c>
      <c r="EP17" s="2"/>
      <c r="EQ17" s="2"/>
      <c r="ER17" s="2"/>
      <c r="ES17" s="2"/>
      <c r="ET17" s="78" t="s">
        <v>110</v>
      </c>
      <c r="EU17" s="80">
        <f>IF(EV7="-",NA(),EV7)</f>
        <v>171.1</v>
      </c>
      <c r="EV17" s="80">
        <f>IF(EW7="-",NA(),EW7)</f>
        <v>161.38999999999999</v>
      </c>
      <c r="EW17" s="80">
        <f>IF(EX7="-",NA(),EX7)</f>
        <v>161.19</v>
      </c>
      <c r="EX17" s="80">
        <f>IF(EY7="-",NA(),EY7)</f>
        <v>172.44</v>
      </c>
      <c r="EY17" s="80">
        <f>IF(EZ7="-",NA(),EZ7)</f>
        <v>208.36</v>
      </c>
      <c r="EZ17" s="2"/>
      <c r="FA17" s="2"/>
      <c r="FB17" s="2"/>
      <c r="FC17" s="2"/>
      <c r="FD17" s="78" t="s">
        <v>110</v>
      </c>
      <c r="FE17" s="79">
        <f>IF(FF7="-",NA(),FF7)</f>
        <v>3</v>
      </c>
      <c r="FF17" s="79">
        <f>IF(FG7="-",NA(),FG7)</f>
        <v>2.5</v>
      </c>
      <c r="FG17" s="79">
        <f>IF(FH7="-",NA(),FH7)</f>
        <v>3</v>
      </c>
      <c r="FH17" s="79">
        <f>IF(FI7="-",NA(),FI7)</f>
        <v>2.8</v>
      </c>
      <c r="FI17" s="79">
        <f>IF(FJ7="-",NA(),FJ7)</f>
        <v>2.6</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110</v>
      </c>
      <c r="AK18" s="79">
        <f>IF(AL7="-",NA(),AL7)</f>
        <v>105.5</v>
      </c>
      <c r="AL18" s="79">
        <f>IF(AM7="-",NA(),AM7)</f>
        <v>101.9</v>
      </c>
      <c r="AM18" s="79">
        <f>IF(AN7="-",NA(),AN7)</f>
        <v>106.1</v>
      </c>
      <c r="AN18" s="79">
        <f>IF(AO7="-",NA(),AO7)</f>
        <v>104.5</v>
      </c>
      <c r="AO18" s="79">
        <f>IF(AP7="-",NA(),AP7)</f>
        <v>102.9</v>
      </c>
      <c r="AP18" s="2"/>
      <c r="AQ18" s="2"/>
      <c r="AR18" s="2"/>
      <c r="AS18" s="2"/>
      <c r="AT18" s="2"/>
      <c r="AU18" s="78" t="s">
        <v>112</v>
      </c>
      <c r="AV18" s="79">
        <f>IF(BB7="-",NA(),BB7)</f>
        <v>94.2</v>
      </c>
      <c r="AW18" s="79">
        <f>IF(BC7="-",NA(),BC7)</f>
        <v>94</v>
      </c>
      <c r="AX18" s="79">
        <f>IF(BD7="-",NA(),BD7)</f>
        <v>93.2</v>
      </c>
      <c r="AY18" s="79">
        <f>IF(BE7="-",NA(),BE7)</f>
        <v>89.9</v>
      </c>
      <c r="AZ18" s="79">
        <f>IF(BF7="-",NA(),BF7)</f>
        <v>71.400000000000006</v>
      </c>
      <c r="BA18" s="2"/>
      <c r="BB18" s="2"/>
      <c r="BC18" s="2"/>
      <c r="BD18" s="2"/>
      <c r="BE18" s="2"/>
      <c r="BF18" s="78" t="s">
        <v>112</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112</v>
      </c>
      <c r="BR18" s="79">
        <f>IF(BX7="-",NA(),BX7)</f>
        <v>86.1</v>
      </c>
      <c r="BS18" s="79">
        <f>IF(BY7="-",NA(),BY7)</f>
        <v>62.9</v>
      </c>
      <c r="BT18" s="79">
        <f>IF(BZ7="-",NA(),BZ7)</f>
        <v>34.799999999999997</v>
      </c>
      <c r="BU18" s="79">
        <f>IF(CA7="-",NA(),CA7)</f>
        <v>35.1</v>
      </c>
      <c r="BV18" s="79">
        <f>IF(CB7="-",NA(),CB7)</f>
        <v>58.4</v>
      </c>
      <c r="BW18" s="2"/>
      <c r="BX18" s="2"/>
      <c r="BY18" s="2"/>
      <c r="BZ18" s="2"/>
      <c r="CA18" s="2"/>
      <c r="CB18" s="81" t="s">
        <v>121</v>
      </c>
      <c r="CC18" s="79">
        <f>IF(CC11="-",NA(),CC11)</f>
        <v>708.6</v>
      </c>
      <c r="CD18" s="79">
        <f t="shared" ref="CD18:CG18" si="4">IF(CD11="-",NA(),CD11)</f>
        <v>923.4</v>
      </c>
      <c r="CE18" s="79">
        <f t="shared" si="4"/>
        <v>872.1</v>
      </c>
      <c r="CF18" s="79">
        <f t="shared" si="4"/>
        <v>809.2</v>
      </c>
      <c r="CG18" s="79">
        <f t="shared" si="4"/>
        <v>1343.7</v>
      </c>
      <c r="CH18" s="2"/>
      <c r="CI18" s="2"/>
      <c r="CJ18" s="2"/>
      <c r="CK18" s="2"/>
      <c r="CL18" s="2"/>
      <c r="CM18" s="2"/>
      <c r="CN18" s="2"/>
      <c r="CO18" s="2"/>
      <c r="CP18" s="2"/>
      <c r="CQ18" s="2"/>
      <c r="CR18" s="2"/>
      <c r="CS18" s="2"/>
      <c r="CT18" s="2"/>
      <c r="CU18" s="2"/>
      <c r="CV18" s="78" t="s">
        <v>112</v>
      </c>
      <c r="CW18" s="79">
        <f>IF(DC7="-",NA(),DC7)</f>
        <v>8.1</v>
      </c>
      <c r="CX18" s="79">
        <f>IF(DD7="-",NA(),DD7)</f>
        <v>8</v>
      </c>
      <c r="CY18" s="79">
        <f>IF(DE7="-",NA(),DE7)</f>
        <v>8</v>
      </c>
      <c r="CZ18" s="79">
        <f>IF(DF7="-",NA(),DF7)</f>
        <v>7.5</v>
      </c>
      <c r="DA18" s="79">
        <f>IF(DG7="-",NA(),DG7)</f>
        <v>9.6</v>
      </c>
      <c r="DB18" s="2"/>
      <c r="DC18" s="2"/>
      <c r="DD18" s="2"/>
      <c r="DE18" s="2"/>
      <c r="DF18" s="78" t="s">
        <v>112</v>
      </c>
      <c r="DG18" s="79">
        <f>IF(DM7="-",NA(),DM7)</f>
        <v>22.5</v>
      </c>
      <c r="DH18" s="79">
        <f>IF(DN7="-",NA(),DN7)</f>
        <v>21.9</v>
      </c>
      <c r="DI18" s="79">
        <f>IF(DO7="-",NA(),DO7)</f>
        <v>23.3</v>
      </c>
      <c r="DJ18" s="79">
        <f>IF(DP7="-",NA(),DP7)</f>
        <v>29.5</v>
      </c>
      <c r="DK18" s="79">
        <f>IF(DQ7="-",NA(),DQ7)</f>
        <v>53.2</v>
      </c>
      <c r="DL18" s="2"/>
      <c r="DM18" s="2"/>
      <c r="DN18" s="2"/>
      <c r="DO18" s="2"/>
      <c r="DP18" s="78" t="s">
        <v>112</v>
      </c>
      <c r="DQ18" s="79">
        <f>IF(DW7="-",NA(),DW7)</f>
        <v>78.400000000000006</v>
      </c>
      <c r="DR18" s="79">
        <f>IF(DX7="-",NA(),DX7)</f>
        <v>77.8</v>
      </c>
      <c r="DS18" s="79">
        <f>IF(DY7="-",NA(),DY7)</f>
        <v>77.400000000000006</v>
      </c>
      <c r="DT18" s="79">
        <f>IF(DZ7="-",NA(),DZ7)</f>
        <v>74.900000000000006</v>
      </c>
      <c r="DU18" s="79">
        <f>IF(EA7="-",NA(),EA7)</f>
        <v>74.5</v>
      </c>
      <c r="DV18" s="2"/>
      <c r="DW18" s="2"/>
      <c r="DX18" s="2"/>
      <c r="DY18" s="2"/>
      <c r="DZ18" s="78" t="s">
        <v>112</v>
      </c>
      <c r="EA18" s="80">
        <f>IF(EG7="-",NA(),EG7)</f>
        <v>196.41</v>
      </c>
      <c r="EB18" s="80">
        <f>IF(EH7="-",NA(),EH7)</f>
        <v>206.25</v>
      </c>
      <c r="EC18" s="80">
        <f>IF(EI7="-",NA(),EI7)</f>
        <v>210.22</v>
      </c>
      <c r="ED18" s="80">
        <f>IF(EJ7="-",NA(),EJ7)</f>
        <v>213.69</v>
      </c>
      <c r="EE18" s="80">
        <f>IF(EK7="-",NA(),EK7)</f>
        <v>183.59</v>
      </c>
      <c r="EF18" s="2"/>
      <c r="EG18" s="2"/>
      <c r="EH18" s="2"/>
      <c r="EI18" s="2"/>
      <c r="EJ18" s="78" t="s">
        <v>112</v>
      </c>
      <c r="EK18" s="80">
        <f>IF(EQ7="-",NA(),EQ7)</f>
        <v>265.63</v>
      </c>
      <c r="EL18" s="80">
        <f>IF(ER7="-",NA(),ER7)</f>
        <v>276.25</v>
      </c>
      <c r="EM18" s="80">
        <f>IF(ES7="-",NA(),ES7)</f>
        <v>287.33</v>
      </c>
      <c r="EN18" s="80">
        <f>IF(ET7="-",NA(),ET7)</f>
        <v>295.98</v>
      </c>
      <c r="EO18" s="80">
        <f>IF(EU7="-",NA(),EU7)</f>
        <v>310.87</v>
      </c>
      <c r="EP18" s="2"/>
      <c r="EQ18" s="2"/>
      <c r="ER18" s="2"/>
      <c r="ES18" s="2"/>
      <c r="ET18" s="78" t="s">
        <v>112</v>
      </c>
      <c r="EU18" s="80">
        <f>IF(FA7="-",NA(),FA7)</f>
        <v>148.38999999999999</v>
      </c>
      <c r="EV18" s="80">
        <f>IF(FB7="-",NA(),FB7)</f>
        <v>152.52000000000001</v>
      </c>
      <c r="EW18" s="80">
        <f>IF(FC7="-",NA(),FC7)</f>
        <v>157.06</v>
      </c>
      <c r="EX18" s="80">
        <f>IF(FD7="-",NA(),FD7)</f>
        <v>161.36000000000001</v>
      </c>
      <c r="EY18" s="80">
        <f>IF(FE7="-",NA(),FE7)</f>
        <v>178.97</v>
      </c>
      <c r="EZ18" s="2"/>
      <c r="FA18" s="2"/>
      <c r="FB18" s="2"/>
      <c r="FC18" s="2"/>
      <c r="FD18" s="78" t="s">
        <v>112</v>
      </c>
      <c r="FE18" s="79">
        <f>IF(FK7="-",NA(),FK7)</f>
        <v>18</v>
      </c>
      <c r="FF18" s="79">
        <f>IF(FL7="-",NA(),FL7)</f>
        <v>18.399999999999999</v>
      </c>
      <c r="FG18" s="79">
        <f>IF(FM7="-",NA(),FM7)</f>
        <v>18.3</v>
      </c>
      <c r="FH18" s="79">
        <f>IF(FN7="-",NA(),FN7)</f>
        <v>18.100000000000001</v>
      </c>
      <c r="FI18" s="79">
        <f>IF(FO7="-",NA(),FO7)</f>
        <v>14.2</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112</v>
      </c>
      <c r="AK19" s="79">
        <f>IF(AQ7="-",NA(),AQ7)</f>
        <v>103.5</v>
      </c>
      <c r="AL19" s="79">
        <f>IF(AR7="-",NA(),AR7)</f>
        <v>103.3</v>
      </c>
      <c r="AM19" s="79">
        <f>IF(AS7="-",NA(),AS7)</f>
        <v>102.4</v>
      </c>
      <c r="AN19" s="79">
        <f>IF(AT7="-",NA(),AT7)</f>
        <v>98.5</v>
      </c>
      <c r="AO19" s="79">
        <f>IF(AU7="-",NA(),AU7)</f>
        <v>83.7</v>
      </c>
      <c r="AP19" s="2"/>
      <c r="AQ19" s="2"/>
      <c r="AR19" s="2"/>
      <c r="AS19" s="2"/>
      <c r="AT19" s="2"/>
      <c r="AU19" s="78" t="s">
        <v>122</v>
      </c>
      <c r="AV19" s="82">
        <f>$BG$7</f>
        <v>100</v>
      </c>
      <c r="AW19" s="82">
        <f>$BG$7</f>
        <v>100</v>
      </c>
      <c r="AX19" s="82">
        <f>$BG$7</f>
        <v>100</v>
      </c>
      <c r="AY19" s="82">
        <f>$BG$7</f>
        <v>100</v>
      </c>
      <c r="AZ19" s="82">
        <f>$BG$7</f>
        <v>100</v>
      </c>
      <c r="BA19" s="2"/>
      <c r="BB19" s="2"/>
      <c r="BC19" s="2"/>
      <c r="BD19" s="2"/>
      <c r="BE19" s="2"/>
      <c r="BF19" s="78" t="s">
        <v>122</v>
      </c>
      <c r="BG19" s="82">
        <f>$BR$7</f>
        <v>100</v>
      </c>
      <c r="BH19" s="82">
        <f>$BR$7</f>
        <v>100</v>
      </c>
      <c r="BI19" s="82">
        <f>$BR$7</f>
        <v>100</v>
      </c>
      <c r="BJ19" s="82">
        <f>$BR$7</f>
        <v>100</v>
      </c>
      <c r="BK19" s="82">
        <f>$BR$7</f>
        <v>100</v>
      </c>
      <c r="BL19" s="2"/>
      <c r="BM19" s="2"/>
      <c r="BN19" s="2"/>
      <c r="BO19" s="2"/>
      <c r="BP19" s="2"/>
      <c r="BQ19" s="78" t="s">
        <v>122</v>
      </c>
      <c r="BR19" s="82">
        <f>$CC$7</f>
        <v>0</v>
      </c>
      <c r="BS19" s="82">
        <f>$CC$7</f>
        <v>0</v>
      </c>
      <c r="BT19" s="82">
        <f>$CC$7</f>
        <v>0</v>
      </c>
      <c r="BU19" s="82">
        <f>$CC$7</f>
        <v>0</v>
      </c>
      <c r="BV19" s="82">
        <f>$CC$7</f>
        <v>0</v>
      </c>
      <c r="BW19" s="2"/>
      <c r="BX19" s="2"/>
      <c r="BY19" s="2"/>
      <c r="BZ19" s="2"/>
      <c r="CA19" s="2"/>
      <c r="CB19" s="81" t="s">
        <v>114</v>
      </c>
      <c r="CC19" s="79">
        <f t="shared" ref="CC19:CG21" si="5">IF(CC12="-",NA(),CC12)</f>
        <v>1341.9</v>
      </c>
      <c r="CD19" s="79">
        <f t="shared" si="5"/>
        <v>1599.3</v>
      </c>
      <c r="CE19" s="79">
        <f t="shared" si="5"/>
        <v>1489.9</v>
      </c>
      <c r="CF19" s="79">
        <f t="shared" si="5"/>
        <v>1568.2</v>
      </c>
      <c r="CG19" s="79">
        <f t="shared" si="5"/>
        <v>2120.4</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122</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123</v>
      </c>
      <c r="BR20" s="2"/>
      <c r="BS20" s="2"/>
      <c r="BT20" s="2"/>
      <c r="BU20" s="2"/>
      <c r="BV20" s="2"/>
      <c r="BW20" s="2"/>
      <c r="BX20" s="2"/>
      <c r="BY20" s="2"/>
      <c r="BZ20" s="2"/>
      <c r="CA20" s="2"/>
      <c r="CB20" s="81" t="s">
        <v>117</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124</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2022-02-07T02:12:46Z</cp:lastPrinted>
  <dcterms:created xsi:type="dcterms:W3CDTF">2021-12-07T03:56:02Z</dcterms:created>
  <dcterms:modified xsi:type="dcterms:W3CDTF">2022-02-07T02:12:47Z</dcterms:modified>
  <cp:category/>
</cp:coreProperties>
</file>