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7_喜界町【済】\"/>
    </mc:Choice>
  </mc:AlternateContent>
  <workbookProtection workbookAlgorithmName="SHA-512" workbookHashValue="C8RZfYUNlv2bFLcfGY8uF/7nLbzLnyTzmk/5r06iP8Mj3UdclYUJwbaPXZYvKjvnwBJHYm74engoOnUAItRmpg==" workbookSaltValue="Z4Lz5YULULLAaLn1qamYIg==" workbookSpinCount="100000" lockStructure="1"/>
  <bookViews>
    <workbookView xWindow="0" yWindow="0" windowWidth="20700" windowHeight="79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D8" i="4"/>
  <c r="W8" i="4"/>
  <c r="B8" i="4"/>
  <c r="B6"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<sst xmlns="http://schemas.openxmlformats.org/spreadsheetml/2006/main" count="316" uniqueCount="113">
  <si>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</si>
  <si>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</si>
  <si>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</si>
  <si>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</si>
  <si>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</si>
  <si>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</si>
  <si>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</si>
  <si>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</si>
  <si>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</si>
  <si>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</si>
  <si>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</si>
  <si>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</si>
  <si>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</si>
  <si>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</si>
  <si>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</si>
  <si>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</si>
  <si>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</si>
  <si>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</si>
  <si>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</si>
  <si>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</si>
  <si>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</si>
  <si>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</si>
  <si>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</si>
  <si>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</si>
  <si>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</si>
  <si>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</si>
  <si>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</si>
  <si>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</si>
  <si>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</si>
  <si>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</si>
  <si>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</si>
  <si>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</si>
  <si>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</si>
  <si>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</si>
  <si>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</si>
  <si>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</si>
  <si>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</si>
  <si>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</si>
  <si>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</si>
  <si>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</si>
  <si>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</si>
  <si>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</si>
  <si>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</si>
  <si>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</si>
  <si>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</si>
  <si>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</si>
  <si>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</si>
  <si>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</si>
  <si>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</si>
  <si>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</si>
  <si>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</si>
  <si>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</si>
  <si>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</si>
  <si>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</si>
  <si>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</si>
  <si>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</si>
  <si>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</si>
  <si>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</si>
  <si>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</si>
  <si>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</si>
  <si>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</si>
  <si>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</si>
  <si>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</si>
  <si>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</si>
  <si>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</si>
  <si>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</si>
  <si>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</si>
  <si>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</si>
  <si>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</si>
  <si>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</si>
  <si>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</si>
  <si>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</si>
  <si>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</si>
  <si>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</si>
  <si>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</si>
  <si>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</si>
  <si>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</si>
  <si>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</si>
  <si>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</si>
  <si>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</si>
  <si>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</si>
  <si>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</si>
  <si>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</si>
  <si>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</si>
  <si>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</si>
  <si>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</si>
  <si>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</si>
  <si>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</si>
  <si>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</si>
  <si>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</si>
  <si>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</si>
  <si>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</si>
  <si>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</si>
  <si>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</si>
  <si>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</si>
  <si>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</si>
  <si>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</si>
  <si>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</si>
  <si>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</si>
  <si>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</si>
  <si>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</si>
  <si>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</si>
  <si>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</si>
  <si>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</si>
  <si>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</si>
  <si>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</si>
  <si>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</si>
  <si>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</si>
  <si>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</si>
  <si>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</si>
  <si>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統合事業により浄水場の新設や管路の耐震管への更新など行ったため、類似団体平均値及び全国平均値よりも下回っている。今後は将来の更新計画と財源確保などを検討する必要がある。</t>
    <rPh sb="1" eb="3">
      <t>ユウケイ</t>
    </rPh>
    <rPh sb="3" eb="5">
      <t>コテイ</t>
    </rPh>
    <rPh sb="5" eb="7">
      <t>シサン</t>
    </rPh>
    <rPh sb="7" eb="9">
      <t>ゲンカ</t>
    </rPh>
    <rPh sb="9" eb="11">
      <t>ショウキャク</t>
    </rPh>
    <rPh sb="11" eb="12">
      <t>リツ</t>
    </rPh>
    <rPh sb="14" eb="16">
      <t>トウゴウ</t>
    </rPh>
    <rPh sb="16" eb="18">
      <t>ジギョウ</t>
    </rPh>
    <rPh sb="21" eb="23">
      <t>ジョウスイ</t>
    </rPh>
    <rPh sb="23" eb="24">
      <t>ジョウ</t>
    </rPh>
    <rPh sb="25" eb="27">
      <t>シンセツ</t>
    </rPh>
    <rPh sb="28" eb="30">
      <t>カンロ</t>
    </rPh>
    <rPh sb="31" eb="33">
      <t>タイシン</t>
    </rPh>
    <rPh sb="33" eb="34">
      <t>カン</t>
    </rPh>
    <rPh sb="36" eb="38">
      <t>コウシン</t>
    </rPh>
    <rPh sb="40" eb="41">
      <t>オコナ</t>
    </rPh>
    <rPh sb="88" eb="90">
      <t>ケントウ</t>
    </rPh>
    <phoneticPr fontId="4"/>
  </si>
  <si>
    <r>
      <rPr>
        <sz val="10"/>
        <rFont val="ＭＳ Ｐゴシック"/>
        <family val="3"/>
        <charset val="128"/>
      </rPr>
      <t>①経常収支比率
　類似団体平均値を上回っているが、一般会計繰入金に依存している割合が大きい。今後は独立採算の観点から料金改定や経費削減に努める必要がある。
②累積欠損金比率
　累積欠損金比率は</t>
    </r>
    <r>
      <rPr>
        <sz val="10"/>
        <rFont val="ＭＳ ゴシック"/>
        <family val="3"/>
      </rPr>
      <t>0%</t>
    </r>
    <r>
      <rPr>
        <sz val="10"/>
        <rFont val="ＭＳ Ｐゴシック"/>
        <family val="3"/>
        <charset val="128"/>
      </rPr>
      <t>ではあるが、繰入金に依存している割合が大きいため、今後は料金回収率の向上や経費の削減に努める必要がある。
③流動比率
　類似団体平均値及び全国平均値を大きく下回っている。元利償還金に対し預金残高が少なく、一般会計繰入金に頼っているのが現状である。今後は料金改定や経費削減に努める必要がある。
④企業債残高対給水収益比率
　簡易水道統合時の起債により類似団体平均値及び全国平均値を大きく上回っているが、令和７年度からは起債残高は減少していく見込みである。
⑤料金回収率
　類似団体平均値及び全国平均値を大きく下回っており、原価の３分の１しか回収していないため、料金水準の適正化を図る必要がある。
⑥給水原価
　類似団体平均値及び全国平均値よりも上回っている。更なる計画的な投資や経費削減に努めたい。
⑦施設利用率
　類似団体平均値及び全国平均値よりも上回っているが、給水人口が減少しているため施設の統廃合を検討する。
⑧有収率
　類似団体平均値及び全国平均値よりも下回っており、漏水対策を徹底していきたい。</t>
    </r>
    <phoneticPr fontId="4"/>
  </si>
  <si>
    <t>　令和２年度から法適化し経常収支比率が100％を上回っているため経営状況は黒字となっているが、一般会計繰入金に依存している部分が大きいため、今後は料金の適正化や投資計画の見直しを行う必要がある。
　今後は策定済みの経営戦略を基に、将来の財政収支の見通しを把握し、計画的な経営に努めていきたい。</t>
    <rPh sb="1" eb="3">
      <t>レイワ</t>
    </rPh>
    <rPh sb="4" eb="6">
      <t>ネンド</t>
    </rPh>
    <rPh sb="8" eb="9">
      <t>ホウ</t>
    </rPh>
    <rPh sb="9" eb="10">
      <t>テキ</t>
    </rPh>
    <rPh sb="10" eb="11">
      <t>カ</t>
    </rPh>
    <rPh sb="14" eb="16">
      <t>シュウシ</t>
    </rPh>
    <rPh sb="16" eb="18">
      <t>ヒリツ</t>
    </rPh>
    <rPh sb="24" eb="26">
      <t>ウワマワ</t>
    </rPh>
    <rPh sb="47" eb="49">
      <t>イッパン</t>
    </rPh>
    <rPh sb="49" eb="51">
      <t>カイケイ</t>
    </rPh>
    <rPh sb="51" eb="53">
      <t>クリイレ</t>
    </rPh>
    <rPh sb="53" eb="54">
      <t>キン</t>
    </rPh>
    <rPh sb="99" eb="101">
      <t>コンゴ</t>
    </rPh>
    <rPh sb="104" eb="105">
      <t>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</si>
</sst>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DejaVu Sans"/>
      <family val="2"/>
    </font>
    <font>
      <sz val="10"/>
      <name val="ＭＳ ゴシック"/>
      <family val="3"/>
    </font>
    <font>
      <sz val="10"/>
      <name val="ＭＳ Ｐゴシック"/>
      <family val="3"/>
      <charset val="128"/>
    </font>
    <font>
      <sz val="11"/>
      <color rgb="FF000000"/>
      <name val="DejaVu Sans"/>
      <family val="2"/>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9" fillId="0" borderId="15"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14"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4EB-47CC-A5DB-E79D3C1B2DB8}"/>
            </c:ext>
          </c:extLst>
        </c:ser>
        <c:dLbls>
          <c:showLegendKey val="0"/>
          <c:showVal val="0"/>
          <c:showCatName val="0"/>
          <c:showSerName val="0"/>
          <c:showPercent val="0"/>
          <c:showBubbleSize val="0"/>
        </c:dLbls>
        <c:gapWidth val="150"/>
        <c:axId val="604127008"/>
        <c:axId val="6041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c:v>
                </c:pt>
              </c:numCache>
            </c:numRef>
          </c:val>
          <c:smooth val="0"/>
          <c:extLst>
            <c:ext xmlns:c16="http://schemas.microsoft.com/office/drawing/2014/chart" uri="{C3380CC4-5D6E-409C-BE32-E72D297353CC}">
              <c16:uniqueId val="{00000001-24EB-47CC-A5DB-E79D3C1B2DB8}"/>
            </c:ext>
          </c:extLst>
        </c:ser>
        <c:dLbls>
          <c:showLegendKey val="0"/>
          <c:showVal val="0"/>
          <c:showCatName val="0"/>
          <c:showSerName val="0"/>
          <c:showPercent val="0"/>
          <c:showBubbleSize val="0"/>
        </c:dLbls>
        <c:marker val="1"/>
        <c:smooth val="0"/>
        <c:axId val="604127008"/>
        <c:axId val="604130144"/>
      </c:lineChart>
      <c:dateAx>
        <c:axId val="604127008"/>
        <c:scaling>
          <c:orientation val="minMax"/>
        </c:scaling>
        <c:delete val="1"/>
        <c:axPos val="b"/>
        <c:numFmt formatCode="&quot;H&quot;yy" sourceLinked="1"/>
        <c:majorTickMark val="none"/>
        <c:minorTickMark val="none"/>
        <c:tickLblPos val="none"/>
        <c:crossAx val="604130144"/>
        <c:crosses val="autoZero"/>
        <c:auto val="1"/>
        <c:lblOffset val="100"/>
        <c:baseTimeUnit val="years"/>
      </c:dateAx>
      <c:valAx>
        <c:axId val="6041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1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90.86</c:v>
                </c:pt>
              </c:numCache>
            </c:numRef>
          </c:val>
          <c:extLst>
            <c:ext xmlns:c16="http://schemas.microsoft.com/office/drawing/2014/chart" uri="{C3380CC4-5D6E-409C-BE32-E72D297353CC}">
              <c16:uniqueId val="{00000000-C580-4528-9683-A644B5817EE8}"/>
            </c:ext>
          </c:extLst>
        </c:ser>
        <c:dLbls>
          <c:showLegendKey val="0"/>
          <c:showVal val="0"/>
          <c:showCatName val="0"/>
          <c:showSerName val="0"/>
          <c:showPercent val="0"/>
          <c:showBubbleSize val="0"/>
        </c:dLbls>
        <c:gapWidth val="150"/>
        <c:axId val="535519464"/>
        <c:axId val="59979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C580-4528-9683-A644B5817EE8}"/>
            </c:ext>
          </c:extLst>
        </c:ser>
        <c:dLbls>
          <c:showLegendKey val="0"/>
          <c:showVal val="0"/>
          <c:showCatName val="0"/>
          <c:showSerName val="0"/>
          <c:showPercent val="0"/>
          <c:showBubbleSize val="0"/>
        </c:dLbls>
        <c:marker val="1"/>
        <c:smooth val="0"/>
        <c:axId val="535519464"/>
        <c:axId val="599795632"/>
      </c:lineChart>
      <c:dateAx>
        <c:axId val="535519464"/>
        <c:scaling>
          <c:orientation val="minMax"/>
        </c:scaling>
        <c:delete val="1"/>
        <c:axPos val="b"/>
        <c:numFmt formatCode="&quot;H&quot;yy" sourceLinked="1"/>
        <c:majorTickMark val="none"/>
        <c:minorTickMark val="none"/>
        <c:tickLblPos val="none"/>
        <c:crossAx val="599795632"/>
        <c:crosses val="autoZero"/>
        <c:auto val="1"/>
        <c:lblOffset val="100"/>
        <c:baseTimeUnit val="years"/>
      </c:dateAx>
      <c:valAx>
        <c:axId val="59979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51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69.150000000000006</c:v>
                </c:pt>
              </c:numCache>
            </c:numRef>
          </c:val>
          <c:extLst>
            <c:ext xmlns:c16="http://schemas.microsoft.com/office/drawing/2014/chart" uri="{C3380CC4-5D6E-409C-BE32-E72D297353CC}">
              <c16:uniqueId val="{00000000-B029-4328-9048-09DBDE8E08DA}"/>
            </c:ext>
          </c:extLst>
        </c:ser>
        <c:dLbls>
          <c:showLegendKey val="0"/>
          <c:showVal val="0"/>
          <c:showCatName val="0"/>
          <c:showSerName val="0"/>
          <c:showPercent val="0"/>
          <c:showBubbleSize val="0"/>
        </c:dLbls>
        <c:gapWidth val="150"/>
        <c:axId val="616258992"/>
        <c:axId val="61626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78.010000000000005</c:v>
                </c:pt>
              </c:numCache>
            </c:numRef>
          </c:val>
          <c:smooth val="0"/>
          <c:extLst>
            <c:ext xmlns:c16="http://schemas.microsoft.com/office/drawing/2014/chart" uri="{C3380CC4-5D6E-409C-BE32-E72D297353CC}">
              <c16:uniqueId val="{00000001-B029-4328-9048-09DBDE8E08DA}"/>
            </c:ext>
          </c:extLst>
        </c:ser>
        <c:dLbls>
          <c:showLegendKey val="0"/>
          <c:showVal val="0"/>
          <c:showCatName val="0"/>
          <c:showSerName val="0"/>
          <c:showPercent val="0"/>
          <c:showBubbleSize val="0"/>
        </c:dLbls>
        <c:marker val="1"/>
        <c:smooth val="0"/>
        <c:axId val="616258992"/>
        <c:axId val="616261344"/>
      </c:lineChart>
      <c:dateAx>
        <c:axId val="616258992"/>
        <c:scaling>
          <c:orientation val="minMax"/>
        </c:scaling>
        <c:delete val="1"/>
        <c:axPos val="b"/>
        <c:numFmt formatCode="&quot;H&quot;yy" sourceLinked="1"/>
        <c:majorTickMark val="none"/>
        <c:minorTickMark val="none"/>
        <c:tickLblPos val="none"/>
        <c:crossAx val="616261344"/>
        <c:crosses val="autoZero"/>
        <c:auto val="1"/>
        <c:lblOffset val="100"/>
        <c:baseTimeUnit val="years"/>
      </c:dateAx>
      <c:valAx>
        <c:axId val="6162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25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105.72</c:v>
                </c:pt>
              </c:numCache>
            </c:numRef>
          </c:val>
          <c:extLst>
            <c:ext xmlns:c16="http://schemas.microsoft.com/office/drawing/2014/chart" uri="{C3380CC4-5D6E-409C-BE32-E72D297353CC}">
              <c16:uniqueId val="{00000000-E46B-4021-8B01-4B3B5A316A51}"/>
            </c:ext>
          </c:extLst>
        </c:ser>
        <c:dLbls>
          <c:showLegendKey val="0"/>
          <c:showVal val="0"/>
          <c:showCatName val="0"/>
          <c:showSerName val="0"/>
          <c:showPercent val="0"/>
          <c:showBubbleSize val="0"/>
        </c:dLbls>
        <c:gapWidth val="150"/>
        <c:axId val="604123088"/>
        <c:axId val="60412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105.34</c:v>
                </c:pt>
              </c:numCache>
            </c:numRef>
          </c:val>
          <c:smooth val="0"/>
          <c:extLst>
            <c:ext xmlns:c16="http://schemas.microsoft.com/office/drawing/2014/chart" uri="{C3380CC4-5D6E-409C-BE32-E72D297353CC}">
              <c16:uniqueId val="{00000001-E46B-4021-8B01-4B3B5A316A51}"/>
            </c:ext>
          </c:extLst>
        </c:ser>
        <c:dLbls>
          <c:showLegendKey val="0"/>
          <c:showVal val="0"/>
          <c:showCatName val="0"/>
          <c:showSerName val="0"/>
          <c:showPercent val="0"/>
          <c:showBubbleSize val="0"/>
        </c:dLbls>
        <c:marker val="1"/>
        <c:smooth val="0"/>
        <c:axId val="604123088"/>
        <c:axId val="604124656"/>
      </c:lineChart>
      <c:dateAx>
        <c:axId val="604123088"/>
        <c:scaling>
          <c:orientation val="minMax"/>
        </c:scaling>
        <c:delete val="1"/>
        <c:axPos val="b"/>
        <c:numFmt formatCode="&quot;H&quot;yy" sourceLinked="1"/>
        <c:majorTickMark val="none"/>
        <c:minorTickMark val="none"/>
        <c:tickLblPos val="none"/>
        <c:crossAx val="604124656"/>
        <c:crosses val="autoZero"/>
        <c:auto val="1"/>
        <c:lblOffset val="100"/>
        <c:baseTimeUnit val="years"/>
      </c:dateAx>
      <c:valAx>
        <c:axId val="604124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412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4.79</c:v>
                </c:pt>
              </c:numCache>
            </c:numRef>
          </c:val>
          <c:extLst>
            <c:ext xmlns:c16="http://schemas.microsoft.com/office/drawing/2014/chart" uri="{C3380CC4-5D6E-409C-BE32-E72D297353CC}">
              <c16:uniqueId val="{00000000-4C73-4B66-B7B2-A09A60AAE4ED}"/>
            </c:ext>
          </c:extLst>
        </c:ser>
        <c:dLbls>
          <c:showLegendKey val="0"/>
          <c:showVal val="0"/>
          <c:showCatName val="0"/>
          <c:showSerName val="0"/>
          <c:showPercent val="0"/>
          <c:showBubbleSize val="0"/>
        </c:dLbls>
        <c:gapWidth val="150"/>
        <c:axId val="535524952"/>
        <c:axId val="53551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47.5</c:v>
                </c:pt>
              </c:numCache>
            </c:numRef>
          </c:val>
          <c:smooth val="0"/>
          <c:extLst>
            <c:ext xmlns:c16="http://schemas.microsoft.com/office/drawing/2014/chart" uri="{C3380CC4-5D6E-409C-BE32-E72D297353CC}">
              <c16:uniqueId val="{00000001-4C73-4B66-B7B2-A09A60AAE4ED}"/>
            </c:ext>
          </c:extLst>
        </c:ser>
        <c:dLbls>
          <c:showLegendKey val="0"/>
          <c:showVal val="0"/>
          <c:showCatName val="0"/>
          <c:showSerName val="0"/>
          <c:showPercent val="0"/>
          <c:showBubbleSize val="0"/>
        </c:dLbls>
        <c:marker val="1"/>
        <c:smooth val="0"/>
        <c:axId val="535524952"/>
        <c:axId val="535519856"/>
      </c:lineChart>
      <c:dateAx>
        <c:axId val="535524952"/>
        <c:scaling>
          <c:orientation val="minMax"/>
        </c:scaling>
        <c:delete val="1"/>
        <c:axPos val="b"/>
        <c:numFmt formatCode="&quot;H&quot;yy" sourceLinked="1"/>
        <c:majorTickMark val="none"/>
        <c:minorTickMark val="none"/>
        <c:tickLblPos val="none"/>
        <c:crossAx val="535519856"/>
        <c:crosses val="autoZero"/>
        <c:auto val="1"/>
        <c:lblOffset val="100"/>
        <c:baseTimeUnit val="years"/>
      </c:dateAx>
      <c:valAx>
        <c:axId val="53551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52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A3-4DE4-9AC8-8AC2836B6658}"/>
            </c:ext>
          </c:extLst>
        </c:ser>
        <c:dLbls>
          <c:showLegendKey val="0"/>
          <c:showVal val="0"/>
          <c:showCatName val="0"/>
          <c:showSerName val="0"/>
          <c:showPercent val="0"/>
          <c:showBubbleSize val="0"/>
        </c:dLbls>
        <c:gapWidth val="150"/>
        <c:axId val="535519072"/>
        <c:axId val="53552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17.399999999999999</c:v>
                </c:pt>
              </c:numCache>
            </c:numRef>
          </c:val>
          <c:smooth val="0"/>
          <c:extLst>
            <c:ext xmlns:c16="http://schemas.microsoft.com/office/drawing/2014/chart" uri="{C3380CC4-5D6E-409C-BE32-E72D297353CC}">
              <c16:uniqueId val="{00000001-DFA3-4DE4-9AC8-8AC2836B6658}"/>
            </c:ext>
          </c:extLst>
        </c:ser>
        <c:dLbls>
          <c:showLegendKey val="0"/>
          <c:showVal val="0"/>
          <c:showCatName val="0"/>
          <c:showSerName val="0"/>
          <c:showPercent val="0"/>
          <c:showBubbleSize val="0"/>
        </c:dLbls>
        <c:marker val="1"/>
        <c:smooth val="0"/>
        <c:axId val="535519072"/>
        <c:axId val="535520248"/>
      </c:lineChart>
      <c:dateAx>
        <c:axId val="535519072"/>
        <c:scaling>
          <c:orientation val="minMax"/>
        </c:scaling>
        <c:delete val="1"/>
        <c:axPos val="b"/>
        <c:numFmt formatCode="&quot;H&quot;yy" sourceLinked="1"/>
        <c:majorTickMark val="none"/>
        <c:minorTickMark val="none"/>
        <c:tickLblPos val="none"/>
        <c:crossAx val="535520248"/>
        <c:crosses val="autoZero"/>
        <c:auto val="1"/>
        <c:lblOffset val="100"/>
        <c:baseTimeUnit val="years"/>
      </c:dateAx>
      <c:valAx>
        <c:axId val="53552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5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F45-4B6E-80EE-2DB2C4261DEF}"/>
            </c:ext>
          </c:extLst>
        </c:ser>
        <c:dLbls>
          <c:showLegendKey val="0"/>
          <c:showVal val="0"/>
          <c:showCatName val="0"/>
          <c:showSerName val="0"/>
          <c:showPercent val="0"/>
          <c:showBubbleSize val="0"/>
        </c:dLbls>
        <c:gapWidth val="150"/>
        <c:axId val="535521816"/>
        <c:axId val="53552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24.04</c:v>
                </c:pt>
              </c:numCache>
            </c:numRef>
          </c:val>
          <c:smooth val="0"/>
          <c:extLst>
            <c:ext xmlns:c16="http://schemas.microsoft.com/office/drawing/2014/chart" uri="{C3380CC4-5D6E-409C-BE32-E72D297353CC}">
              <c16:uniqueId val="{00000001-9F45-4B6E-80EE-2DB2C4261DEF}"/>
            </c:ext>
          </c:extLst>
        </c:ser>
        <c:dLbls>
          <c:showLegendKey val="0"/>
          <c:showVal val="0"/>
          <c:showCatName val="0"/>
          <c:showSerName val="0"/>
          <c:showPercent val="0"/>
          <c:showBubbleSize val="0"/>
        </c:dLbls>
        <c:marker val="1"/>
        <c:smooth val="0"/>
        <c:axId val="535521816"/>
        <c:axId val="535521032"/>
      </c:lineChart>
      <c:dateAx>
        <c:axId val="535521816"/>
        <c:scaling>
          <c:orientation val="minMax"/>
        </c:scaling>
        <c:delete val="1"/>
        <c:axPos val="b"/>
        <c:numFmt formatCode="&quot;H&quot;yy" sourceLinked="1"/>
        <c:majorTickMark val="none"/>
        <c:minorTickMark val="none"/>
        <c:tickLblPos val="none"/>
        <c:crossAx val="535521032"/>
        <c:crosses val="autoZero"/>
        <c:auto val="1"/>
        <c:lblOffset val="100"/>
        <c:baseTimeUnit val="years"/>
      </c:dateAx>
      <c:valAx>
        <c:axId val="535521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552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83.72</c:v>
                </c:pt>
              </c:numCache>
            </c:numRef>
          </c:val>
          <c:extLst>
            <c:ext xmlns:c16="http://schemas.microsoft.com/office/drawing/2014/chart" uri="{C3380CC4-5D6E-409C-BE32-E72D297353CC}">
              <c16:uniqueId val="{00000000-B499-407A-BC19-3A5C9A117F91}"/>
            </c:ext>
          </c:extLst>
        </c:ser>
        <c:dLbls>
          <c:showLegendKey val="0"/>
          <c:showVal val="0"/>
          <c:showCatName val="0"/>
          <c:showSerName val="0"/>
          <c:showPercent val="0"/>
          <c:showBubbleSize val="0"/>
        </c:dLbls>
        <c:gapWidth val="150"/>
        <c:axId val="600673984"/>
        <c:axId val="60068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305.08</c:v>
                </c:pt>
              </c:numCache>
            </c:numRef>
          </c:val>
          <c:smooth val="0"/>
          <c:extLst>
            <c:ext xmlns:c16="http://schemas.microsoft.com/office/drawing/2014/chart" uri="{C3380CC4-5D6E-409C-BE32-E72D297353CC}">
              <c16:uniqueId val="{00000001-B499-407A-BC19-3A5C9A117F91}"/>
            </c:ext>
          </c:extLst>
        </c:ser>
        <c:dLbls>
          <c:showLegendKey val="0"/>
          <c:showVal val="0"/>
          <c:showCatName val="0"/>
          <c:showSerName val="0"/>
          <c:showPercent val="0"/>
          <c:showBubbleSize val="0"/>
        </c:dLbls>
        <c:marker val="1"/>
        <c:smooth val="0"/>
        <c:axId val="600673984"/>
        <c:axId val="600681432"/>
      </c:lineChart>
      <c:dateAx>
        <c:axId val="600673984"/>
        <c:scaling>
          <c:orientation val="minMax"/>
        </c:scaling>
        <c:delete val="1"/>
        <c:axPos val="b"/>
        <c:numFmt formatCode="&quot;H&quot;yy" sourceLinked="1"/>
        <c:majorTickMark val="none"/>
        <c:minorTickMark val="none"/>
        <c:tickLblPos val="none"/>
        <c:crossAx val="600681432"/>
        <c:crosses val="autoZero"/>
        <c:auto val="1"/>
        <c:lblOffset val="100"/>
        <c:baseTimeUnit val="years"/>
      </c:dateAx>
      <c:valAx>
        <c:axId val="600681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06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1992.62</c:v>
                </c:pt>
              </c:numCache>
            </c:numRef>
          </c:val>
          <c:extLst>
            <c:ext xmlns:c16="http://schemas.microsoft.com/office/drawing/2014/chart" uri="{C3380CC4-5D6E-409C-BE32-E72D297353CC}">
              <c16:uniqueId val="{00000000-8416-4128-A898-527719CBBEBD}"/>
            </c:ext>
          </c:extLst>
        </c:ser>
        <c:dLbls>
          <c:showLegendKey val="0"/>
          <c:showVal val="0"/>
          <c:showCatName val="0"/>
          <c:showSerName val="0"/>
          <c:showPercent val="0"/>
          <c:showBubbleSize val="0"/>
        </c:dLbls>
        <c:gapWidth val="150"/>
        <c:axId val="600678296"/>
        <c:axId val="6006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585.59</c:v>
                </c:pt>
              </c:numCache>
            </c:numRef>
          </c:val>
          <c:smooth val="0"/>
          <c:extLst>
            <c:ext xmlns:c16="http://schemas.microsoft.com/office/drawing/2014/chart" uri="{C3380CC4-5D6E-409C-BE32-E72D297353CC}">
              <c16:uniqueId val="{00000001-8416-4128-A898-527719CBBEBD}"/>
            </c:ext>
          </c:extLst>
        </c:ser>
        <c:dLbls>
          <c:showLegendKey val="0"/>
          <c:showVal val="0"/>
          <c:showCatName val="0"/>
          <c:showSerName val="0"/>
          <c:showPercent val="0"/>
          <c:showBubbleSize val="0"/>
        </c:dLbls>
        <c:marker val="1"/>
        <c:smooth val="0"/>
        <c:axId val="600678296"/>
        <c:axId val="600681824"/>
      </c:lineChart>
      <c:dateAx>
        <c:axId val="600678296"/>
        <c:scaling>
          <c:orientation val="minMax"/>
        </c:scaling>
        <c:delete val="1"/>
        <c:axPos val="b"/>
        <c:numFmt formatCode="&quot;H&quot;yy" sourceLinked="1"/>
        <c:majorTickMark val="none"/>
        <c:minorTickMark val="none"/>
        <c:tickLblPos val="none"/>
        <c:crossAx val="600681824"/>
        <c:crosses val="autoZero"/>
        <c:auto val="1"/>
        <c:lblOffset val="100"/>
        <c:baseTimeUnit val="years"/>
      </c:dateAx>
      <c:valAx>
        <c:axId val="60068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067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33.33</c:v>
                </c:pt>
              </c:numCache>
            </c:numRef>
          </c:val>
          <c:extLst>
            <c:ext xmlns:c16="http://schemas.microsoft.com/office/drawing/2014/chart" uri="{C3380CC4-5D6E-409C-BE32-E72D297353CC}">
              <c16:uniqueId val="{00000000-595B-42A9-B3D0-E73A052794D4}"/>
            </c:ext>
          </c:extLst>
        </c:ser>
        <c:dLbls>
          <c:showLegendKey val="0"/>
          <c:showVal val="0"/>
          <c:showCatName val="0"/>
          <c:showSerName val="0"/>
          <c:showPercent val="0"/>
          <c:showBubbleSize val="0"/>
        </c:dLbls>
        <c:gapWidth val="150"/>
        <c:axId val="600681040"/>
        <c:axId val="60067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82.78</c:v>
                </c:pt>
              </c:numCache>
            </c:numRef>
          </c:val>
          <c:smooth val="0"/>
          <c:extLst>
            <c:ext xmlns:c16="http://schemas.microsoft.com/office/drawing/2014/chart" uri="{C3380CC4-5D6E-409C-BE32-E72D297353CC}">
              <c16:uniqueId val="{00000001-595B-42A9-B3D0-E73A052794D4}"/>
            </c:ext>
          </c:extLst>
        </c:ser>
        <c:dLbls>
          <c:showLegendKey val="0"/>
          <c:showVal val="0"/>
          <c:showCatName val="0"/>
          <c:showSerName val="0"/>
          <c:showPercent val="0"/>
          <c:showBubbleSize val="0"/>
        </c:dLbls>
        <c:marker val="1"/>
        <c:smooth val="0"/>
        <c:axId val="600681040"/>
        <c:axId val="600673200"/>
      </c:lineChart>
      <c:dateAx>
        <c:axId val="600681040"/>
        <c:scaling>
          <c:orientation val="minMax"/>
        </c:scaling>
        <c:delete val="1"/>
        <c:axPos val="b"/>
        <c:numFmt formatCode="&quot;H&quot;yy" sourceLinked="1"/>
        <c:majorTickMark val="none"/>
        <c:minorTickMark val="none"/>
        <c:tickLblPos val="none"/>
        <c:crossAx val="600673200"/>
        <c:crosses val="autoZero"/>
        <c:auto val="1"/>
        <c:lblOffset val="100"/>
        <c:baseTimeUnit val="years"/>
      </c:dateAx>
      <c:valAx>
        <c:axId val="60067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68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384.97</c:v>
                </c:pt>
              </c:numCache>
            </c:numRef>
          </c:val>
          <c:extLst>
            <c:ext xmlns:c16="http://schemas.microsoft.com/office/drawing/2014/chart" uri="{C3380CC4-5D6E-409C-BE32-E72D297353CC}">
              <c16:uniqueId val="{00000000-68FF-4031-B715-1FC3C20400DD}"/>
            </c:ext>
          </c:extLst>
        </c:ser>
        <c:dLbls>
          <c:showLegendKey val="0"/>
          <c:showVal val="0"/>
          <c:showCatName val="0"/>
          <c:showSerName val="0"/>
          <c:showPercent val="0"/>
          <c:showBubbleSize val="0"/>
        </c:dLbls>
        <c:gapWidth val="150"/>
        <c:axId val="599796024"/>
        <c:axId val="5997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225.09</c:v>
                </c:pt>
              </c:numCache>
            </c:numRef>
          </c:val>
          <c:smooth val="0"/>
          <c:extLst>
            <c:ext xmlns:c16="http://schemas.microsoft.com/office/drawing/2014/chart" uri="{C3380CC4-5D6E-409C-BE32-E72D297353CC}">
              <c16:uniqueId val="{00000001-68FF-4031-B715-1FC3C20400DD}"/>
            </c:ext>
          </c:extLst>
        </c:ser>
        <c:dLbls>
          <c:showLegendKey val="0"/>
          <c:showVal val="0"/>
          <c:showCatName val="0"/>
          <c:showSerName val="0"/>
          <c:showPercent val="0"/>
          <c:showBubbleSize val="0"/>
        </c:dLbls>
        <c:marker val="1"/>
        <c:smooth val="0"/>
        <c:axId val="599796024"/>
        <c:axId val="599797984"/>
      </c:lineChart>
      <c:dateAx>
        <c:axId val="599796024"/>
        <c:scaling>
          <c:orientation val="minMax"/>
        </c:scaling>
        <c:delete val="1"/>
        <c:axPos val="b"/>
        <c:numFmt formatCode="&quot;H&quot;yy" sourceLinked="1"/>
        <c:majorTickMark val="none"/>
        <c:minorTickMark val="none"/>
        <c:tickLblPos val="none"/>
        <c:crossAx val="599797984"/>
        <c:crosses val="autoZero"/>
        <c:auto val="1"/>
        <c:lblOffset val="100"/>
        <c:baseTimeUnit val="years"/>
      </c:dateAx>
      <c:valAx>
        <c:axId val="5997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79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喜界町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6870</v>
      </c>
      <c r="AM8" s="61"/>
      <c r="AN8" s="61"/>
      <c r="AO8" s="61"/>
      <c r="AP8" s="61"/>
      <c r="AQ8" s="61"/>
      <c r="AR8" s="61"/>
      <c r="AS8" s="61"/>
      <c r="AT8" s="52">
        <f>データ!$S$6</f>
        <v>56.82</v>
      </c>
      <c r="AU8" s="53"/>
      <c r="AV8" s="53"/>
      <c r="AW8" s="53"/>
      <c r="AX8" s="53"/>
      <c r="AY8" s="53"/>
      <c r="AZ8" s="53"/>
      <c r="BA8" s="53"/>
      <c r="BB8" s="54">
        <f>データ!$T$6</f>
        <v>120.91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54.23</v>
      </c>
      <c r="J10" s="53"/>
      <c r="K10" s="53"/>
      <c r="L10" s="53"/>
      <c r="M10" s="53"/>
      <c r="N10" s="53"/>
      <c r="O10" s="64"/>
      <c r="P10" s="54">
        <f>データ!$P$6</f>
        <v>99.99</v>
      </c>
      <c r="Q10" s="54"/>
      <c r="R10" s="54"/>
      <c r="S10" s="54"/>
      <c r="T10" s="54"/>
      <c r="U10" s="54"/>
      <c r="V10" s="54"/>
      <c r="W10" s="61">
        <f>データ!$Q$6</f>
        <v>2250</v>
      </c>
      <c r="X10" s="61"/>
      <c r="Y10" s="61"/>
      <c r="Z10" s="61"/>
      <c r="AA10" s="61"/>
      <c r="AB10" s="61"/>
      <c r="AC10" s="61"/>
      <c r="AD10" s="2"/>
      <c r="AE10" s="2"/>
      <c r="AF10" s="2"/>
      <c r="AG10" s="2"/>
      <c r="AH10" s="4"/>
      <c r="AI10" s="4"/>
      <c r="AJ10" s="4"/>
      <c r="AK10" s="4"/>
      <c r="AL10" s="61">
        <f>データ!$U$6</f>
        <v>6766</v>
      </c>
      <c r="AM10" s="61"/>
      <c r="AN10" s="61"/>
      <c r="AO10" s="61"/>
      <c r="AP10" s="61"/>
      <c r="AQ10" s="61"/>
      <c r="AR10" s="61"/>
      <c r="AS10" s="61"/>
      <c r="AT10" s="52">
        <f>データ!$V$6</f>
        <v>5.7</v>
      </c>
      <c r="AU10" s="53"/>
      <c r="AV10" s="53"/>
      <c r="AW10" s="53"/>
      <c r="AX10" s="53"/>
      <c r="AY10" s="53"/>
      <c r="AZ10" s="53"/>
      <c r="BA10" s="53"/>
      <c r="BB10" s="54">
        <f>データ!$W$6</f>
        <v>1187.02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23</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76" t="s">
        <v>24</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8"/>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9"/>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1"/>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2" t="s">
        <v>111</v>
      </c>
      <c r="BM16" s="82"/>
      <c r="BN16" s="82"/>
      <c r="BO16" s="82"/>
      <c r="BP16" s="82"/>
      <c r="BQ16" s="82"/>
      <c r="BR16" s="82"/>
      <c r="BS16" s="82"/>
      <c r="BT16" s="82"/>
      <c r="BU16" s="82"/>
      <c r="BV16" s="82"/>
      <c r="BW16" s="82"/>
      <c r="BX16" s="82"/>
      <c r="BY16" s="82"/>
      <c r="BZ16" s="8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2"/>
      <c r="BN17" s="82"/>
      <c r="BO17" s="82"/>
      <c r="BP17" s="82"/>
      <c r="BQ17" s="82"/>
      <c r="BR17" s="82"/>
      <c r="BS17" s="82"/>
      <c r="BT17" s="82"/>
      <c r="BU17" s="82"/>
      <c r="BV17" s="82"/>
      <c r="BW17" s="82"/>
      <c r="BX17" s="82"/>
      <c r="BY17" s="82"/>
      <c r="BZ17" s="8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2"/>
      <c r="BN18" s="82"/>
      <c r="BO18" s="82"/>
      <c r="BP18" s="82"/>
      <c r="BQ18" s="82"/>
      <c r="BR18" s="82"/>
      <c r="BS18" s="82"/>
      <c r="BT18" s="82"/>
      <c r="BU18" s="82"/>
      <c r="BV18" s="82"/>
      <c r="BW18" s="82"/>
      <c r="BX18" s="82"/>
      <c r="BY18" s="82"/>
      <c r="BZ18" s="8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2"/>
      <c r="BN19" s="82"/>
      <c r="BO19" s="82"/>
      <c r="BP19" s="82"/>
      <c r="BQ19" s="82"/>
      <c r="BR19" s="82"/>
      <c r="BS19" s="82"/>
      <c r="BT19" s="82"/>
      <c r="BU19" s="82"/>
      <c r="BV19" s="82"/>
      <c r="BW19" s="82"/>
      <c r="BX19" s="82"/>
      <c r="BY19" s="82"/>
      <c r="BZ19" s="8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2"/>
      <c r="BN20" s="82"/>
      <c r="BO20" s="82"/>
      <c r="BP20" s="82"/>
      <c r="BQ20" s="82"/>
      <c r="BR20" s="82"/>
      <c r="BS20" s="82"/>
      <c r="BT20" s="82"/>
      <c r="BU20" s="82"/>
      <c r="BV20" s="82"/>
      <c r="BW20" s="82"/>
      <c r="BX20" s="82"/>
      <c r="BY20" s="82"/>
      <c r="BZ20" s="8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2"/>
      <c r="BN21" s="82"/>
      <c r="BO21" s="82"/>
      <c r="BP21" s="82"/>
      <c r="BQ21" s="82"/>
      <c r="BR21" s="82"/>
      <c r="BS21" s="82"/>
      <c r="BT21" s="82"/>
      <c r="BU21" s="82"/>
      <c r="BV21" s="82"/>
      <c r="BW21" s="82"/>
      <c r="BX21" s="82"/>
      <c r="BY21" s="82"/>
      <c r="BZ21" s="8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2"/>
      <c r="BN22" s="82"/>
      <c r="BO22" s="82"/>
      <c r="BP22" s="82"/>
      <c r="BQ22" s="82"/>
      <c r="BR22" s="82"/>
      <c r="BS22" s="82"/>
      <c r="BT22" s="82"/>
      <c r="BU22" s="82"/>
      <c r="BV22" s="82"/>
      <c r="BW22" s="82"/>
      <c r="BX22" s="82"/>
      <c r="BY22" s="82"/>
      <c r="BZ22" s="8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2"/>
      <c r="BN23" s="82"/>
      <c r="BO23" s="82"/>
      <c r="BP23" s="82"/>
      <c r="BQ23" s="82"/>
      <c r="BR23" s="82"/>
      <c r="BS23" s="82"/>
      <c r="BT23" s="82"/>
      <c r="BU23" s="82"/>
      <c r="BV23" s="82"/>
      <c r="BW23" s="82"/>
      <c r="BX23" s="82"/>
      <c r="BY23" s="82"/>
      <c r="BZ23" s="8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2"/>
      <c r="BN24" s="82"/>
      <c r="BO24" s="82"/>
      <c r="BP24" s="82"/>
      <c r="BQ24" s="82"/>
      <c r="BR24" s="82"/>
      <c r="BS24" s="82"/>
      <c r="BT24" s="82"/>
      <c r="BU24" s="82"/>
      <c r="BV24" s="82"/>
      <c r="BW24" s="82"/>
      <c r="BX24" s="82"/>
      <c r="BY24" s="82"/>
      <c r="BZ24" s="8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2"/>
      <c r="BN25" s="82"/>
      <c r="BO25" s="82"/>
      <c r="BP25" s="82"/>
      <c r="BQ25" s="82"/>
      <c r="BR25" s="82"/>
      <c r="BS25" s="82"/>
      <c r="BT25" s="82"/>
      <c r="BU25" s="82"/>
      <c r="BV25" s="82"/>
      <c r="BW25" s="82"/>
      <c r="BX25" s="82"/>
      <c r="BY25" s="82"/>
      <c r="BZ25" s="8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2"/>
      <c r="BN26" s="82"/>
      <c r="BO26" s="82"/>
      <c r="BP26" s="82"/>
      <c r="BQ26" s="82"/>
      <c r="BR26" s="82"/>
      <c r="BS26" s="82"/>
      <c r="BT26" s="82"/>
      <c r="BU26" s="82"/>
      <c r="BV26" s="82"/>
      <c r="BW26" s="82"/>
      <c r="BX26" s="82"/>
      <c r="BY26" s="82"/>
      <c r="BZ26" s="8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2"/>
      <c r="BN27" s="82"/>
      <c r="BO27" s="82"/>
      <c r="BP27" s="82"/>
      <c r="BQ27" s="82"/>
      <c r="BR27" s="82"/>
      <c r="BS27" s="82"/>
      <c r="BT27" s="82"/>
      <c r="BU27" s="82"/>
      <c r="BV27" s="82"/>
      <c r="BW27" s="82"/>
      <c r="BX27" s="82"/>
      <c r="BY27" s="82"/>
      <c r="BZ27" s="8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2"/>
      <c r="BN28" s="82"/>
      <c r="BO28" s="82"/>
      <c r="BP28" s="82"/>
      <c r="BQ28" s="82"/>
      <c r="BR28" s="82"/>
      <c r="BS28" s="82"/>
      <c r="BT28" s="82"/>
      <c r="BU28" s="82"/>
      <c r="BV28" s="82"/>
      <c r="BW28" s="82"/>
      <c r="BX28" s="82"/>
      <c r="BY28" s="82"/>
      <c r="BZ28" s="8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2"/>
      <c r="BN29" s="82"/>
      <c r="BO29" s="82"/>
      <c r="BP29" s="82"/>
      <c r="BQ29" s="82"/>
      <c r="BR29" s="82"/>
      <c r="BS29" s="82"/>
      <c r="BT29" s="82"/>
      <c r="BU29" s="82"/>
      <c r="BV29" s="82"/>
      <c r="BW29" s="82"/>
      <c r="BX29" s="82"/>
      <c r="BY29" s="82"/>
      <c r="BZ29" s="8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2"/>
      <c r="BN30" s="82"/>
      <c r="BO30" s="82"/>
      <c r="BP30" s="82"/>
      <c r="BQ30" s="82"/>
      <c r="BR30" s="82"/>
      <c r="BS30" s="82"/>
      <c r="BT30" s="82"/>
      <c r="BU30" s="82"/>
      <c r="BV30" s="82"/>
      <c r="BW30" s="82"/>
      <c r="BX30" s="82"/>
      <c r="BY30" s="82"/>
      <c r="BZ30" s="8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2"/>
      <c r="BN31" s="82"/>
      <c r="BO31" s="82"/>
      <c r="BP31" s="82"/>
      <c r="BQ31" s="82"/>
      <c r="BR31" s="82"/>
      <c r="BS31" s="82"/>
      <c r="BT31" s="82"/>
      <c r="BU31" s="82"/>
      <c r="BV31" s="82"/>
      <c r="BW31" s="82"/>
      <c r="BX31" s="82"/>
      <c r="BY31" s="82"/>
      <c r="BZ31" s="8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2"/>
      <c r="BN32" s="82"/>
      <c r="BO32" s="82"/>
      <c r="BP32" s="82"/>
      <c r="BQ32" s="82"/>
      <c r="BR32" s="82"/>
      <c r="BS32" s="82"/>
      <c r="BT32" s="82"/>
      <c r="BU32" s="82"/>
      <c r="BV32" s="82"/>
      <c r="BW32" s="82"/>
      <c r="BX32" s="82"/>
      <c r="BY32" s="82"/>
      <c r="BZ32" s="8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2"/>
      <c r="BN33" s="82"/>
      <c r="BO33" s="82"/>
      <c r="BP33" s="82"/>
      <c r="BQ33" s="82"/>
      <c r="BR33" s="82"/>
      <c r="BS33" s="82"/>
      <c r="BT33" s="82"/>
      <c r="BU33" s="82"/>
      <c r="BV33" s="82"/>
      <c r="BW33" s="82"/>
      <c r="BX33" s="82"/>
      <c r="BY33" s="82"/>
      <c r="BZ33" s="8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2"/>
      <c r="BN34" s="82"/>
      <c r="BO34" s="82"/>
      <c r="BP34" s="82"/>
      <c r="BQ34" s="82"/>
      <c r="BR34" s="82"/>
      <c r="BS34" s="82"/>
      <c r="BT34" s="82"/>
      <c r="BU34" s="82"/>
      <c r="BV34" s="82"/>
      <c r="BW34" s="82"/>
      <c r="BX34" s="82"/>
      <c r="BY34" s="82"/>
      <c r="BZ34" s="8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2"/>
      <c r="BN35" s="82"/>
      <c r="BO35" s="82"/>
      <c r="BP35" s="82"/>
      <c r="BQ35" s="82"/>
      <c r="BR35" s="82"/>
      <c r="BS35" s="82"/>
      <c r="BT35" s="82"/>
      <c r="BU35" s="82"/>
      <c r="BV35" s="82"/>
      <c r="BW35" s="82"/>
      <c r="BX35" s="82"/>
      <c r="BY35" s="82"/>
      <c r="BZ35" s="8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2"/>
      <c r="BN36" s="82"/>
      <c r="BO36" s="82"/>
      <c r="BP36" s="82"/>
      <c r="BQ36" s="82"/>
      <c r="BR36" s="82"/>
      <c r="BS36" s="82"/>
      <c r="BT36" s="82"/>
      <c r="BU36" s="82"/>
      <c r="BV36" s="82"/>
      <c r="BW36" s="82"/>
      <c r="BX36" s="82"/>
      <c r="BY36" s="82"/>
      <c r="BZ36" s="8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2"/>
      <c r="BN37" s="82"/>
      <c r="BO37" s="82"/>
      <c r="BP37" s="82"/>
      <c r="BQ37" s="82"/>
      <c r="BR37" s="82"/>
      <c r="BS37" s="82"/>
      <c r="BT37" s="82"/>
      <c r="BU37" s="82"/>
      <c r="BV37" s="82"/>
      <c r="BW37" s="82"/>
      <c r="BX37" s="82"/>
      <c r="BY37" s="82"/>
      <c r="BZ37" s="8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2"/>
      <c r="BN38" s="82"/>
      <c r="BO38" s="82"/>
      <c r="BP38" s="82"/>
      <c r="BQ38" s="82"/>
      <c r="BR38" s="82"/>
      <c r="BS38" s="82"/>
      <c r="BT38" s="82"/>
      <c r="BU38" s="82"/>
      <c r="BV38" s="82"/>
      <c r="BW38" s="82"/>
      <c r="BX38" s="82"/>
      <c r="BY38" s="82"/>
      <c r="BZ38" s="8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2"/>
      <c r="BN39" s="82"/>
      <c r="BO39" s="82"/>
      <c r="BP39" s="82"/>
      <c r="BQ39" s="82"/>
      <c r="BR39" s="82"/>
      <c r="BS39" s="82"/>
      <c r="BT39" s="82"/>
      <c r="BU39" s="82"/>
      <c r="BV39" s="82"/>
      <c r="BW39" s="82"/>
      <c r="BX39" s="82"/>
      <c r="BY39" s="82"/>
      <c r="BZ39" s="8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2"/>
      <c r="BN40" s="82"/>
      <c r="BO40" s="82"/>
      <c r="BP40" s="82"/>
      <c r="BQ40" s="82"/>
      <c r="BR40" s="82"/>
      <c r="BS40" s="82"/>
      <c r="BT40" s="82"/>
      <c r="BU40" s="82"/>
      <c r="BV40" s="82"/>
      <c r="BW40" s="82"/>
      <c r="BX40" s="82"/>
      <c r="BY40" s="82"/>
      <c r="BZ40" s="8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2"/>
      <c r="BN41" s="82"/>
      <c r="BO41" s="82"/>
      <c r="BP41" s="82"/>
      <c r="BQ41" s="82"/>
      <c r="BR41" s="82"/>
      <c r="BS41" s="82"/>
      <c r="BT41" s="82"/>
      <c r="BU41" s="82"/>
      <c r="BV41" s="82"/>
      <c r="BW41" s="82"/>
      <c r="BX41" s="82"/>
      <c r="BY41" s="82"/>
      <c r="BZ41" s="8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2"/>
      <c r="BN42" s="82"/>
      <c r="BO42" s="82"/>
      <c r="BP42" s="82"/>
      <c r="BQ42" s="82"/>
      <c r="BR42" s="82"/>
      <c r="BS42" s="82"/>
      <c r="BT42" s="82"/>
      <c r="BU42" s="82"/>
      <c r="BV42" s="82"/>
      <c r="BW42" s="82"/>
      <c r="BX42" s="82"/>
      <c r="BY42" s="82"/>
      <c r="BZ42" s="8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2"/>
      <c r="BN43" s="82"/>
      <c r="BO43" s="82"/>
      <c r="BP43" s="82"/>
      <c r="BQ43" s="82"/>
      <c r="BR43" s="82"/>
      <c r="BS43" s="82"/>
      <c r="BT43" s="82"/>
      <c r="BU43" s="82"/>
      <c r="BV43" s="82"/>
      <c r="BW43" s="82"/>
      <c r="BX43" s="82"/>
      <c r="BY43" s="82"/>
      <c r="BZ43" s="8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2"/>
      <c r="BN44" s="82"/>
      <c r="BO44" s="82"/>
      <c r="BP44" s="82"/>
      <c r="BQ44" s="82"/>
      <c r="BR44" s="82"/>
      <c r="BS44" s="82"/>
      <c r="BT44" s="82"/>
      <c r="BU44" s="82"/>
      <c r="BV44" s="82"/>
      <c r="BW44" s="82"/>
      <c r="BX44" s="82"/>
      <c r="BY44" s="82"/>
      <c r="BZ44" s="8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110</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79" t="s">
        <v>27</v>
      </c>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1"/>
      <c r="BK60" s="2"/>
      <c r="BL60" s="83"/>
      <c r="BM60" s="84"/>
      <c r="BN60" s="84"/>
      <c r="BO60" s="84"/>
      <c r="BP60" s="84"/>
      <c r="BQ60" s="84"/>
      <c r="BR60" s="84"/>
      <c r="BS60" s="84"/>
      <c r="BT60" s="84"/>
      <c r="BU60" s="84"/>
      <c r="BV60" s="84"/>
      <c r="BW60" s="84"/>
      <c r="BX60" s="84"/>
      <c r="BY60" s="84"/>
      <c r="BZ60" s="85"/>
    </row>
    <row r="61" spans="1:78" ht="13.5" customHeight="1" x14ac:dyDescent="0.15">
      <c r="A61" s="2"/>
      <c r="B61" s="79"/>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1"/>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3"/>
      <c r="BN66" s="73"/>
      <c r="BO66" s="73"/>
      <c r="BP66" s="73"/>
      <c r="BQ66" s="73"/>
      <c r="BR66" s="73"/>
      <c r="BS66" s="73"/>
      <c r="BT66" s="73"/>
      <c r="BU66" s="73"/>
      <c r="BV66" s="73"/>
      <c r="BW66" s="73"/>
      <c r="BX66" s="73"/>
      <c r="BY66" s="73"/>
      <c r="BZ66" s="7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3"/>
      <c r="BN67" s="73"/>
      <c r="BO67" s="73"/>
      <c r="BP67" s="73"/>
      <c r="BQ67" s="73"/>
      <c r="BR67" s="73"/>
      <c r="BS67" s="73"/>
      <c r="BT67" s="73"/>
      <c r="BU67" s="73"/>
      <c r="BV67" s="73"/>
      <c r="BW67" s="73"/>
      <c r="BX67" s="73"/>
      <c r="BY67" s="73"/>
      <c r="BZ67" s="7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3"/>
      <c r="BN68" s="73"/>
      <c r="BO68" s="73"/>
      <c r="BP68" s="73"/>
      <c r="BQ68" s="73"/>
      <c r="BR68" s="73"/>
      <c r="BS68" s="73"/>
      <c r="BT68" s="73"/>
      <c r="BU68" s="73"/>
      <c r="BV68" s="73"/>
      <c r="BW68" s="73"/>
      <c r="BX68" s="73"/>
      <c r="BY68" s="73"/>
      <c r="BZ68" s="7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3"/>
      <c r="BN69" s="73"/>
      <c r="BO69" s="73"/>
      <c r="BP69" s="73"/>
      <c r="BQ69" s="73"/>
      <c r="BR69" s="73"/>
      <c r="BS69" s="73"/>
      <c r="BT69" s="73"/>
      <c r="BU69" s="73"/>
      <c r="BV69" s="73"/>
      <c r="BW69" s="73"/>
      <c r="BX69" s="73"/>
      <c r="BY69" s="73"/>
      <c r="BZ69" s="7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3"/>
      <c r="BN70" s="73"/>
      <c r="BO70" s="73"/>
      <c r="BP70" s="73"/>
      <c r="BQ70" s="73"/>
      <c r="BR70" s="73"/>
      <c r="BS70" s="73"/>
      <c r="BT70" s="73"/>
      <c r="BU70" s="73"/>
      <c r="BV70" s="73"/>
      <c r="BW70" s="73"/>
      <c r="BX70" s="73"/>
      <c r="BY70" s="73"/>
      <c r="BZ70" s="7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3"/>
      <c r="BN71" s="73"/>
      <c r="BO71" s="73"/>
      <c r="BP71" s="73"/>
      <c r="BQ71" s="73"/>
      <c r="BR71" s="73"/>
      <c r="BS71" s="73"/>
      <c r="BT71" s="73"/>
      <c r="BU71" s="73"/>
      <c r="BV71" s="73"/>
      <c r="BW71" s="73"/>
      <c r="BX71" s="73"/>
      <c r="BY71" s="73"/>
      <c r="BZ71" s="7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3"/>
      <c r="BN72" s="73"/>
      <c r="BO72" s="73"/>
      <c r="BP72" s="73"/>
      <c r="BQ72" s="73"/>
      <c r="BR72" s="73"/>
      <c r="BS72" s="73"/>
      <c r="BT72" s="73"/>
      <c r="BU72" s="73"/>
      <c r="BV72" s="73"/>
      <c r="BW72" s="73"/>
      <c r="BX72" s="73"/>
      <c r="BY72" s="73"/>
      <c r="BZ72" s="7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3"/>
      <c r="BN73" s="73"/>
      <c r="BO73" s="73"/>
      <c r="BP73" s="73"/>
      <c r="BQ73" s="73"/>
      <c r="BR73" s="73"/>
      <c r="BS73" s="73"/>
      <c r="BT73" s="73"/>
      <c r="BU73" s="73"/>
      <c r="BV73" s="73"/>
      <c r="BW73" s="73"/>
      <c r="BX73" s="73"/>
      <c r="BY73" s="73"/>
      <c r="BZ73" s="7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3"/>
      <c r="BN74" s="73"/>
      <c r="BO74" s="73"/>
      <c r="BP74" s="73"/>
      <c r="BQ74" s="73"/>
      <c r="BR74" s="73"/>
      <c r="BS74" s="73"/>
      <c r="BT74" s="73"/>
      <c r="BU74" s="73"/>
      <c r="BV74" s="73"/>
      <c r="BW74" s="73"/>
      <c r="BX74" s="73"/>
      <c r="BY74" s="73"/>
      <c r="BZ74" s="7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3"/>
      <c r="BN75" s="73"/>
      <c r="BO75" s="73"/>
      <c r="BP75" s="73"/>
      <c r="BQ75" s="73"/>
      <c r="BR75" s="73"/>
      <c r="BS75" s="73"/>
      <c r="BT75" s="73"/>
      <c r="BU75" s="73"/>
      <c r="BV75" s="73"/>
      <c r="BW75" s="73"/>
      <c r="BX75" s="73"/>
      <c r="BY75" s="73"/>
      <c r="BZ75" s="7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3"/>
      <c r="BN76" s="73"/>
      <c r="BO76" s="73"/>
      <c r="BP76" s="73"/>
      <c r="BQ76" s="73"/>
      <c r="BR76" s="73"/>
      <c r="BS76" s="73"/>
      <c r="BT76" s="73"/>
      <c r="BU76" s="73"/>
      <c r="BV76" s="73"/>
      <c r="BW76" s="73"/>
      <c r="BX76" s="73"/>
      <c r="BY76" s="73"/>
      <c r="BZ76" s="7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3"/>
      <c r="BN77" s="73"/>
      <c r="BO77" s="73"/>
      <c r="BP77" s="73"/>
      <c r="BQ77" s="73"/>
      <c r="BR77" s="73"/>
      <c r="BS77" s="73"/>
      <c r="BT77" s="73"/>
      <c r="BU77" s="73"/>
      <c r="BV77" s="73"/>
      <c r="BW77" s="73"/>
      <c r="BX77" s="73"/>
      <c r="BY77" s="73"/>
      <c r="BZ77" s="7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3"/>
      <c r="BN78" s="73"/>
      <c r="BO78" s="73"/>
      <c r="BP78" s="73"/>
      <c r="BQ78" s="73"/>
      <c r="BR78" s="73"/>
      <c r="BS78" s="73"/>
      <c r="BT78" s="73"/>
      <c r="BU78" s="73"/>
      <c r="BV78" s="73"/>
      <c r="BW78" s="73"/>
      <c r="BX78" s="73"/>
      <c r="BY78" s="73"/>
      <c r="BZ78" s="7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3"/>
      <c r="BN79" s="73"/>
      <c r="BO79" s="73"/>
      <c r="BP79" s="73"/>
      <c r="BQ79" s="73"/>
      <c r="BR79" s="73"/>
      <c r="BS79" s="73"/>
      <c r="BT79" s="73"/>
      <c r="BU79" s="73"/>
      <c r="BV79" s="73"/>
      <c r="BW79" s="73"/>
      <c r="BX79" s="73"/>
      <c r="BY79" s="73"/>
      <c r="BZ79" s="7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3"/>
      <c r="BN80" s="73"/>
      <c r="BO80" s="73"/>
      <c r="BP80" s="73"/>
      <c r="BQ80" s="73"/>
      <c r="BR80" s="73"/>
      <c r="BS80" s="73"/>
      <c r="BT80" s="73"/>
      <c r="BU80" s="73"/>
      <c r="BV80" s="73"/>
      <c r="BW80" s="73"/>
      <c r="BX80" s="73"/>
      <c r="BY80" s="73"/>
      <c r="BZ80" s="7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3"/>
      <c r="BN81" s="73"/>
      <c r="BO81" s="73"/>
      <c r="BP81" s="73"/>
      <c r="BQ81" s="73"/>
      <c r="BR81" s="73"/>
      <c r="BS81" s="73"/>
      <c r="BT81" s="73"/>
      <c r="BU81" s="73"/>
      <c r="BV81" s="73"/>
      <c r="BW81" s="73"/>
      <c r="BX81" s="73"/>
      <c r="BY81" s="73"/>
      <c r="BZ81" s="7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3"/>
      <c r="BN82" s="73"/>
      <c r="BO82" s="73"/>
      <c r="BP82" s="73"/>
      <c r="BQ82" s="73"/>
      <c r="BR82" s="73"/>
      <c r="BS82" s="73"/>
      <c r="BT82" s="73"/>
      <c r="BU82" s="73"/>
      <c r="BV82" s="73"/>
      <c r="BW82" s="73"/>
      <c r="BX82" s="73"/>
      <c r="BY82" s="73"/>
      <c r="BZ82" s="7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Iu+Sni5crC2kskkLA5pCoByhkxqAsmJv44GJBQxu5/HlR3gE6bvce1dj/JH1y7/BRz+Od7HaDB+o2dV0YY0YA==" saltValue="/8DNmJ6KU8jsG71kFEBZE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465291</v>
      </c>
      <c r="D6" s="34">
        <f t="shared" si="3"/>
        <v>46</v>
      </c>
      <c r="E6" s="34">
        <f t="shared" si="3"/>
        <v>1</v>
      </c>
      <c r="F6" s="34">
        <f t="shared" si="3"/>
        <v>0</v>
      </c>
      <c r="G6" s="34">
        <f t="shared" si="3"/>
        <v>1</v>
      </c>
      <c r="H6" s="34" t="str">
        <f t="shared" si="3"/>
        <v>鹿児島県　喜界町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54.23</v>
      </c>
      <c r="P6" s="35">
        <f t="shared" si="3"/>
        <v>99.99</v>
      </c>
      <c r="Q6" s="35">
        <f t="shared" si="3"/>
        <v>2250</v>
      </c>
      <c r="R6" s="35">
        <f t="shared" si="3"/>
        <v>6870</v>
      </c>
      <c r="S6" s="35">
        <f t="shared" si="3"/>
        <v>56.82</v>
      </c>
      <c r="T6" s="35">
        <f t="shared" si="3"/>
        <v>120.91</v>
      </c>
      <c r="U6" s="35">
        <f t="shared" si="3"/>
        <v>6766</v>
      </c>
      <c r="V6" s="35">
        <f t="shared" si="3"/>
        <v>5.7</v>
      </c>
      <c r="W6" s="35">
        <f t="shared" si="3"/>
        <v>1187.02</v>
      </c>
      <c r="X6" s="36" t="str">
        <f>IF(X7="",NA(),X7)</f>
        <v>-</v>
      </c>
      <c r="Y6" s="36" t="str">
        <f t="shared" ref="Y6:AG6" si="4">IF(Y7="",NA(),Y7)</f>
        <v>-</v>
      </c>
      <c r="Z6" s="36" t="str">
        <f t="shared" si="4"/>
        <v>-</v>
      </c>
      <c r="AA6" s="36" t="str">
        <f t="shared" si="4"/>
        <v>-</v>
      </c>
      <c r="AB6" s="36">
        <f t="shared" si="4"/>
        <v>105.72</v>
      </c>
      <c r="AC6" s="36" t="str">
        <f t="shared" si="4"/>
        <v>-</v>
      </c>
      <c r="AD6" s="36" t="str">
        <f t="shared" si="4"/>
        <v>-</v>
      </c>
      <c r="AE6" s="36" t="str">
        <f t="shared" si="4"/>
        <v>-</v>
      </c>
      <c r="AF6" s="36" t="str">
        <f t="shared" si="4"/>
        <v>-</v>
      </c>
      <c r="AG6" s="36">
        <f t="shared" si="4"/>
        <v>105.34</v>
      </c>
      <c r="AH6" s="35" t="str">
        <f>IF(AH7="","",IF(AH7="-","【-】","【"&amp;SUBSTITUTE(TEXT(AH7,"#,##0.00"),"-","△")&amp;"】"))</f>
        <v>【110.27】</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24.04</v>
      </c>
      <c r="AS6" s="35" t="str">
        <f>IF(AS7="","",IF(AS7="-","【-】","【"&amp;SUBSTITUTE(TEXT(AS7,"#,##0.00"),"-","△")&amp;"】"))</f>
        <v>【1.15】</v>
      </c>
      <c r="AT6" s="36" t="str">
        <f>IF(AT7="",NA(),AT7)</f>
        <v>-</v>
      </c>
      <c r="AU6" s="36" t="str">
        <f t="shared" ref="AU6:BC6" si="6">IF(AU7="",NA(),AU7)</f>
        <v>-</v>
      </c>
      <c r="AV6" s="36" t="str">
        <f t="shared" si="6"/>
        <v>-</v>
      </c>
      <c r="AW6" s="36" t="str">
        <f t="shared" si="6"/>
        <v>-</v>
      </c>
      <c r="AX6" s="36">
        <f t="shared" si="6"/>
        <v>83.72</v>
      </c>
      <c r="AY6" s="36" t="str">
        <f t="shared" si="6"/>
        <v>-</v>
      </c>
      <c r="AZ6" s="36" t="str">
        <f t="shared" si="6"/>
        <v>-</v>
      </c>
      <c r="BA6" s="36" t="str">
        <f t="shared" si="6"/>
        <v>-</v>
      </c>
      <c r="BB6" s="36" t="str">
        <f t="shared" si="6"/>
        <v>-</v>
      </c>
      <c r="BC6" s="36">
        <f t="shared" si="6"/>
        <v>305.08</v>
      </c>
      <c r="BD6" s="35" t="str">
        <f>IF(BD7="","",IF(BD7="-","【-】","【"&amp;SUBSTITUTE(TEXT(BD7,"#,##0.00"),"-","△")&amp;"】"))</f>
        <v>【260.31】</v>
      </c>
      <c r="BE6" s="36" t="str">
        <f>IF(BE7="",NA(),BE7)</f>
        <v>-</v>
      </c>
      <c r="BF6" s="36" t="str">
        <f t="shared" ref="BF6:BN6" si="7">IF(BF7="",NA(),BF7)</f>
        <v>-</v>
      </c>
      <c r="BG6" s="36" t="str">
        <f t="shared" si="7"/>
        <v>-</v>
      </c>
      <c r="BH6" s="36" t="str">
        <f t="shared" si="7"/>
        <v>-</v>
      </c>
      <c r="BI6" s="36">
        <f t="shared" si="7"/>
        <v>1992.62</v>
      </c>
      <c r="BJ6" s="36" t="str">
        <f t="shared" si="7"/>
        <v>-</v>
      </c>
      <c r="BK6" s="36" t="str">
        <f t="shared" si="7"/>
        <v>-</v>
      </c>
      <c r="BL6" s="36" t="str">
        <f t="shared" si="7"/>
        <v>-</v>
      </c>
      <c r="BM6" s="36" t="str">
        <f t="shared" si="7"/>
        <v>-</v>
      </c>
      <c r="BN6" s="36">
        <f t="shared" si="7"/>
        <v>585.59</v>
      </c>
      <c r="BO6" s="35" t="str">
        <f>IF(BO7="","",IF(BO7="-","【-】","【"&amp;SUBSTITUTE(TEXT(BO7,"#,##0.00"),"-","△")&amp;"】"))</f>
        <v>【275.67】</v>
      </c>
      <c r="BP6" s="36" t="str">
        <f>IF(BP7="",NA(),BP7)</f>
        <v>-</v>
      </c>
      <c r="BQ6" s="36" t="str">
        <f t="shared" ref="BQ6:BY6" si="8">IF(BQ7="",NA(),BQ7)</f>
        <v>-</v>
      </c>
      <c r="BR6" s="36" t="str">
        <f t="shared" si="8"/>
        <v>-</v>
      </c>
      <c r="BS6" s="36" t="str">
        <f t="shared" si="8"/>
        <v>-</v>
      </c>
      <c r="BT6" s="36">
        <f t="shared" si="8"/>
        <v>33.33</v>
      </c>
      <c r="BU6" s="36" t="str">
        <f t="shared" si="8"/>
        <v>-</v>
      </c>
      <c r="BV6" s="36" t="str">
        <f t="shared" si="8"/>
        <v>-</v>
      </c>
      <c r="BW6" s="36" t="str">
        <f t="shared" si="8"/>
        <v>-</v>
      </c>
      <c r="BX6" s="36" t="str">
        <f t="shared" si="8"/>
        <v>-</v>
      </c>
      <c r="BY6" s="36">
        <f t="shared" si="8"/>
        <v>82.78</v>
      </c>
      <c r="BZ6" s="35" t="str">
        <f>IF(BZ7="","",IF(BZ7="-","【-】","【"&amp;SUBSTITUTE(TEXT(BZ7,"#,##0.00"),"-","△")&amp;"】"))</f>
        <v>【100.05】</v>
      </c>
      <c r="CA6" s="36" t="str">
        <f>IF(CA7="",NA(),CA7)</f>
        <v>-</v>
      </c>
      <c r="CB6" s="36" t="str">
        <f t="shared" ref="CB6:CJ6" si="9">IF(CB7="",NA(),CB7)</f>
        <v>-</v>
      </c>
      <c r="CC6" s="36" t="str">
        <f t="shared" si="9"/>
        <v>-</v>
      </c>
      <c r="CD6" s="36" t="str">
        <f t="shared" si="9"/>
        <v>-</v>
      </c>
      <c r="CE6" s="36">
        <f t="shared" si="9"/>
        <v>384.97</v>
      </c>
      <c r="CF6" s="36" t="str">
        <f t="shared" si="9"/>
        <v>-</v>
      </c>
      <c r="CG6" s="36" t="str">
        <f t="shared" si="9"/>
        <v>-</v>
      </c>
      <c r="CH6" s="36" t="str">
        <f t="shared" si="9"/>
        <v>-</v>
      </c>
      <c r="CI6" s="36" t="str">
        <f t="shared" si="9"/>
        <v>-</v>
      </c>
      <c r="CJ6" s="36">
        <f t="shared" si="9"/>
        <v>225.09</v>
      </c>
      <c r="CK6" s="35" t="str">
        <f>IF(CK7="","",IF(CK7="-","【-】","【"&amp;SUBSTITUTE(TEXT(CK7,"#,##0.00"),"-","△")&amp;"】"))</f>
        <v>【166.40】</v>
      </c>
      <c r="CL6" s="36" t="str">
        <f>IF(CL7="",NA(),CL7)</f>
        <v>-</v>
      </c>
      <c r="CM6" s="36" t="str">
        <f t="shared" ref="CM6:CU6" si="10">IF(CM7="",NA(),CM7)</f>
        <v>-</v>
      </c>
      <c r="CN6" s="36" t="str">
        <f t="shared" si="10"/>
        <v>-</v>
      </c>
      <c r="CO6" s="36" t="str">
        <f t="shared" si="10"/>
        <v>-</v>
      </c>
      <c r="CP6" s="36">
        <f t="shared" si="10"/>
        <v>90.86</v>
      </c>
      <c r="CQ6" s="36" t="str">
        <f t="shared" si="10"/>
        <v>-</v>
      </c>
      <c r="CR6" s="36" t="str">
        <f t="shared" si="10"/>
        <v>-</v>
      </c>
      <c r="CS6" s="36" t="str">
        <f t="shared" si="10"/>
        <v>-</v>
      </c>
      <c r="CT6" s="36" t="str">
        <f t="shared" si="10"/>
        <v>-</v>
      </c>
      <c r="CU6" s="36">
        <f t="shared" si="10"/>
        <v>49.38</v>
      </c>
      <c r="CV6" s="35" t="str">
        <f>IF(CV7="","",IF(CV7="-","【-】","【"&amp;SUBSTITUTE(TEXT(CV7,"#,##0.00"),"-","△")&amp;"】"))</f>
        <v>【60.69】</v>
      </c>
      <c r="CW6" s="36" t="str">
        <f>IF(CW7="",NA(),CW7)</f>
        <v>-</v>
      </c>
      <c r="CX6" s="36" t="str">
        <f t="shared" ref="CX6:DF6" si="11">IF(CX7="",NA(),CX7)</f>
        <v>-</v>
      </c>
      <c r="CY6" s="36" t="str">
        <f t="shared" si="11"/>
        <v>-</v>
      </c>
      <c r="CZ6" s="36" t="str">
        <f t="shared" si="11"/>
        <v>-</v>
      </c>
      <c r="DA6" s="36">
        <f t="shared" si="11"/>
        <v>69.150000000000006</v>
      </c>
      <c r="DB6" s="36" t="str">
        <f t="shared" si="11"/>
        <v>-</v>
      </c>
      <c r="DC6" s="36" t="str">
        <f t="shared" si="11"/>
        <v>-</v>
      </c>
      <c r="DD6" s="36" t="str">
        <f t="shared" si="11"/>
        <v>-</v>
      </c>
      <c r="DE6" s="36" t="str">
        <f t="shared" si="11"/>
        <v>-</v>
      </c>
      <c r="DF6" s="36">
        <f t="shared" si="11"/>
        <v>78.010000000000005</v>
      </c>
      <c r="DG6" s="35" t="str">
        <f>IF(DG7="","",IF(DG7="-","【-】","【"&amp;SUBSTITUTE(TEXT(DG7,"#,##0.00"),"-","△")&amp;"】"))</f>
        <v>【89.82】</v>
      </c>
      <c r="DH6" s="36" t="str">
        <f>IF(DH7="",NA(),DH7)</f>
        <v>-</v>
      </c>
      <c r="DI6" s="36" t="str">
        <f t="shared" ref="DI6:DQ6" si="12">IF(DI7="",NA(),DI7)</f>
        <v>-</v>
      </c>
      <c r="DJ6" s="36" t="str">
        <f t="shared" si="12"/>
        <v>-</v>
      </c>
      <c r="DK6" s="36" t="str">
        <f t="shared" si="12"/>
        <v>-</v>
      </c>
      <c r="DL6" s="36">
        <f t="shared" si="12"/>
        <v>4.79</v>
      </c>
      <c r="DM6" s="36" t="str">
        <f t="shared" si="12"/>
        <v>-</v>
      </c>
      <c r="DN6" s="36" t="str">
        <f t="shared" si="12"/>
        <v>-</v>
      </c>
      <c r="DO6" s="36" t="str">
        <f t="shared" si="12"/>
        <v>-</v>
      </c>
      <c r="DP6" s="36" t="str">
        <f t="shared" si="12"/>
        <v>-</v>
      </c>
      <c r="DQ6" s="36">
        <f t="shared" si="12"/>
        <v>47.5</v>
      </c>
      <c r="DR6" s="35" t="str">
        <f>IF(DR7="","",IF(DR7="-","【-】","【"&amp;SUBSTITUTE(TEXT(DR7,"#,##0.00"),"-","△")&amp;"】"))</f>
        <v>【50.19】</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17.399999999999999</v>
      </c>
      <c r="EC6" s="35" t="str">
        <f>IF(EC7="","",IF(EC7="-","【-】","【"&amp;SUBSTITUTE(TEXT(EC7,"#,##0.00"),"-","△")&amp;"】"))</f>
        <v>【20.63】</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0.4</v>
      </c>
      <c r="EN6" s="35" t="str">
        <f>IF(EN7="","",IF(EN7="-","【-】","【"&amp;SUBSTITUTE(TEXT(EN7,"#,##0.00"),"-","△")&amp;"】"))</f>
        <v>【0.69】</v>
      </c>
    </row>
    <row r="7" spans="1:144" s="37" customFormat="1" x14ac:dyDescent="0.15">
      <c r="A7" s="29"/>
      <c r="B7" s="38">
        <v>2020</v>
      </c>
      <c r="C7" s="38">
        <v>465291</v>
      </c>
      <c r="D7" s="38">
        <v>46</v>
      </c>
      <c r="E7" s="38">
        <v>1</v>
      </c>
      <c r="F7" s="38">
        <v>0</v>
      </c>
      <c r="G7" s="38">
        <v>1</v>
      </c>
      <c r="H7" s="38" t="s">
        <v>93</v>
      </c>
      <c r="I7" s="38" t="s">
        <v>94</v>
      </c>
      <c r="J7" s="38" t="s">
        <v>95</v>
      </c>
      <c r="K7" s="38" t="s">
        <v>96</v>
      </c>
      <c r="L7" s="38" t="s">
        <v>97</v>
      </c>
      <c r="M7" s="38" t="s">
        <v>98</v>
      </c>
      <c r="N7" s="39" t="s">
        <v>99</v>
      </c>
      <c r="O7" s="39">
        <v>54.23</v>
      </c>
      <c r="P7" s="39">
        <v>99.99</v>
      </c>
      <c r="Q7" s="39">
        <v>2250</v>
      </c>
      <c r="R7" s="39">
        <v>6870</v>
      </c>
      <c r="S7" s="39">
        <v>56.82</v>
      </c>
      <c r="T7" s="39">
        <v>120.91</v>
      </c>
      <c r="U7" s="39">
        <v>6766</v>
      </c>
      <c r="V7" s="39">
        <v>5.7</v>
      </c>
      <c r="W7" s="39">
        <v>1187.02</v>
      </c>
      <c r="X7" s="39" t="s">
        <v>99</v>
      </c>
      <c r="Y7" s="39" t="s">
        <v>99</v>
      </c>
      <c r="Z7" s="39" t="s">
        <v>99</v>
      </c>
      <c r="AA7" s="39" t="s">
        <v>99</v>
      </c>
      <c r="AB7" s="39">
        <v>105.72</v>
      </c>
      <c r="AC7" s="39" t="s">
        <v>99</v>
      </c>
      <c r="AD7" s="39" t="s">
        <v>99</v>
      </c>
      <c r="AE7" s="39" t="s">
        <v>99</v>
      </c>
      <c r="AF7" s="39" t="s">
        <v>99</v>
      </c>
      <c r="AG7" s="39">
        <v>105.34</v>
      </c>
      <c r="AH7" s="39">
        <v>110.27</v>
      </c>
      <c r="AI7" s="39" t="s">
        <v>99</v>
      </c>
      <c r="AJ7" s="39" t="s">
        <v>99</v>
      </c>
      <c r="AK7" s="39" t="s">
        <v>99</v>
      </c>
      <c r="AL7" s="39" t="s">
        <v>99</v>
      </c>
      <c r="AM7" s="39">
        <v>0</v>
      </c>
      <c r="AN7" s="39" t="s">
        <v>99</v>
      </c>
      <c r="AO7" s="39" t="s">
        <v>99</v>
      </c>
      <c r="AP7" s="39" t="s">
        <v>99</v>
      </c>
      <c r="AQ7" s="39" t="s">
        <v>99</v>
      </c>
      <c r="AR7" s="39">
        <v>24.04</v>
      </c>
      <c r="AS7" s="39">
        <v>1.1499999999999999</v>
      </c>
      <c r="AT7" s="39" t="s">
        <v>99</v>
      </c>
      <c r="AU7" s="39" t="s">
        <v>99</v>
      </c>
      <c r="AV7" s="39" t="s">
        <v>99</v>
      </c>
      <c r="AW7" s="39" t="s">
        <v>99</v>
      </c>
      <c r="AX7" s="39">
        <v>83.72</v>
      </c>
      <c r="AY7" s="39" t="s">
        <v>99</v>
      </c>
      <c r="AZ7" s="39" t="s">
        <v>99</v>
      </c>
      <c r="BA7" s="39" t="s">
        <v>99</v>
      </c>
      <c r="BB7" s="39" t="s">
        <v>99</v>
      </c>
      <c r="BC7" s="39">
        <v>305.08</v>
      </c>
      <c r="BD7" s="39">
        <v>260.31</v>
      </c>
      <c r="BE7" s="39" t="s">
        <v>99</v>
      </c>
      <c r="BF7" s="39" t="s">
        <v>99</v>
      </c>
      <c r="BG7" s="39" t="s">
        <v>99</v>
      </c>
      <c r="BH7" s="39" t="s">
        <v>99</v>
      </c>
      <c r="BI7" s="39">
        <v>1992.62</v>
      </c>
      <c r="BJ7" s="39" t="s">
        <v>99</v>
      </c>
      <c r="BK7" s="39" t="s">
        <v>99</v>
      </c>
      <c r="BL7" s="39" t="s">
        <v>99</v>
      </c>
      <c r="BM7" s="39" t="s">
        <v>99</v>
      </c>
      <c r="BN7" s="39">
        <v>585.59</v>
      </c>
      <c r="BO7" s="39">
        <v>275.67</v>
      </c>
      <c r="BP7" s="39" t="s">
        <v>99</v>
      </c>
      <c r="BQ7" s="39" t="s">
        <v>99</v>
      </c>
      <c r="BR7" s="39" t="s">
        <v>99</v>
      </c>
      <c r="BS7" s="39" t="s">
        <v>99</v>
      </c>
      <c r="BT7" s="39">
        <v>33.33</v>
      </c>
      <c r="BU7" s="39" t="s">
        <v>99</v>
      </c>
      <c r="BV7" s="39" t="s">
        <v>99</v>
      </c>
      <c r="BW7" s="39" t="s">
        <v>99</v>
      </c>
      <c r="BX7" s="39" t="s">
        <v>99</v>
      </c>
      <c r="BY7" s="39">
        <v>82.78</v>
      </c>
      <c r="BZ7" s="39">
        <v>100.05</v>
      </c>
      <c r="CA7" s="39" t="s">
        <v>99</v>
      </c>
      <c r="CB7" s="39" t="s">
        <v>99</v>
      </c>
      <c r="CC7" s="39" t="s">
        <v>99</v>
      </c>
      <c r="CD7" s="39" t="s">
        <v>99</v>
      </c>
      <c r="CE7" s="39">
        <v>384.97</v>
      </c>
      <c r="CF7" s="39" t="s">
        <v>99</v>
      </c>
      <c r="CG7" s="39" t="s">
        <v>99</v>
      </c>
      <c r="CH7" s="39" t="s">
        <v>99</v>
      </c>
      <c r="CI7" s="39" t="s">
        <v>99</v>
      </c>
      <c r="CJ7" s="39">
        <v>225.09</v>
      </c>
      <c r="CK7" s="39">
        <v>166.4</v>
      </c>
      <c r="CL7" s="39" t="s">
        <v>99</v>
      </c>
      <c r="CM7" s="39" t="s">
        <v>99</v>
      </c>
      <c r="CN7" s="39" t="s">
        <v>99</v>
      </c>
      <c r="CO7" s="39" t="s">
        <v>99</v>
      </c>
      <c r="CP7" s="39">
        <v>90.86</v>
      </c>
      <c r="CQ7" s="39" t="s">
        <v>99</v>
      </c>
      <c r="CR7" s="39" t="s">
        <v>99</v>
      </c>
      <c r="CS7" s="39" t="s">
        <v>99</v>
      </c>
      <c r="CT7" s="39" t="s">
        <v>99</v>
      </c>
      <c r="CU7" s="39">
        <v>49.38</v>
      </c>
      <c r="CV7" s="39">
        <v>60.69</v>
      </c>
      <c r="CW7" s="39" t="s">
        <v>99</v>
      </c>
      <c r="CX7" s="39" t="s">
        <v>99</v>
      </c>
      <c r="CY7" s="39" t="s">
        <v>99</v>
      </c>
      <c r="CZ7" s="39" t="s">
        <v>99</v>
      </c>
      <c r="DA7" s="39">
        <v>69.150000000000006</v>
      </c>
      <c r="DB7" s="39" t="s">
        <v>99</v>
      </c>
      <c r="DC7" s="39" t="s">
        <v>99</v>
      </c>
      <c r="DD7" s="39" t="s">
        <v>99</v>
      </c>
      <c r="DE7" s="39" t="s">
        <v>99</v>
      </c>
      <c r="DF7" s="39">
        <v>78.010000000000005</v>
      </c>
      <c r="DG7" s="39">
        <v>89.82</v>
      </c>
      <c r="DH7" s="39" t="s">
        <v>99</v>
      </c>
      <c r="DI7" s="39" t="s">
        <v>99</v>
      </c>
      <c r="DJ7" s="39" t="s">
        <v>99</v>
      </c>
      <c r="DK7" s="39" t="s">
        <v>99</v>
      </c>
      <c r="DL7" s="39">
        <v>4.79</v>
      </c>
      <c r="DM7" s="39" t="s">
        <v>99</v>
      </c>
      <c r="DN7" s="39" t="s">
        <v>99</v>
      </c>
      <c r="DO7" s="39" t="s">
        <v>99</v>
      </c>
      <c r="DP7" s="39" t="s">
        <v>99</v>
      </c>
      <c r="DQ7" s="39">
        <v>47.5</v>
      </c>
      <c r="DR7" s="39">
        <v>50.19</v>
      </c>
      <c r="DS7" s="39" t="s">
        <v>99</v>
      </c>
      <c r="DT7" s="39" t="s">
        <v>99</v>
      </c>
      <c r="DU7" s="39" t="s">
        <v>99</v>
      </c>
      <c r="DV7" s="39" t="s">
        <v>99</v>
      </c>
      <c r="DW7" s="39">
        <v>0</v>
      </c>
      <c r="DX7" s="39" t="s">
        <v>99</v>
      </c>
      <c r="DY7" s="39" t="s">
        <v>99</v>
      </c>
      <c r="DZ7" s="39" t="s">
        <v>99</v>
      </c>
      <c r="EA7" s="39" t="s">
        <v>99</v>
      </c>
      <c r="EB7" s="39">
        <v>17.399999999999999</v>
      </c>
      <c r="EC7" s="39">
        <v>20.63</v>
      </c>
      <c r="ED7" s="39" t="s">
        <v>99</v>
      </c>
      <c r="EE7" s="39" t="s">
        <v>99</v>
      </c>
      <c r="EF7" s="39" t="s">
        <v>99</v>
      </c>
      <c r="EG7" s="39" t="s">
        <v>99</v>
      </c>
      <c r="EH7" s="39">
        <v>0</v>
      </c>
      <c r="EI7" s="39" t="s">
        <v>99</v>
      </c>
      <c r="EJ7" s="39" t="s">
        <v>99</v>
      </c>
      <c r="EK7" s="39" t="s">
        <v>99</v>
      </c>
      <c r="EL7" s="39" t="s">
        <v>99</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2022-01-14T04:35:55Z</cp:lastPrinted>
  <dcterms:created xsi:type="dcterms:W3CDTF">2021-12-03T06:59:54Z</dcterms:created>
  <dcterms:modified xsi:type="dcterms:W3CDTF">2022-02-22T05:36:13Z</dcterms:modified>
  <cp:category/>
</cp:coreProperties>
</file>