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32屋久島町\"/>
    </mc:Choice>
  </mc:AlternateContent>
  <workbookProtection workbookAlgorithmName="SHA-512" workbookHashValue="pFv0ZyfIwGZy3tJx0FQWHwOr7hCPJQZR0C7XR/SureG5ctxbmoH0fTtaNMSqJef0Grwrl0N36s2JjROCVhpJyQ==" workbookSaltValue="Io8iZ6JpbcSBnU5erj1QVw==" workbookSpinCount="100000" lockStructure="1"/>
  <bookViews>
    <workbookView xWindow="-28920" yWindow="-2715" windowWidth="29040" windowHeight="164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S6" i="5"/>
  <c r="AL8" i="4" s="1"/>
  <c r="R6" i="5"/>
  <c r="AD10" i="4" s="1"/>
  <c r="Q6" i="5"/>
  <c r="W10" i="4" s="1"/>
  <c r="P6" i="5"/>
  <c r="O6" i="5"/>
  <c r="I10" i="4" s="1"/>
  <c r="N6" i="5"/>
  <c r="B10" i="4" s="1"/>
  <c r="M6" i="5"/>
  <c r="AD8" i="4" s="1"/>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H85" i="4"/>
  <c r="P10" i="4"/>
  <c r="AT8" i="4"/>
  <c r="W8" i="4"/>
  <c r="P8" i="4"/>
  <c r="B8" i="4"/>
  <c r="B6" i="4"/>
</calcChain>
</file>

<file path=xl/sharedStrings.xml><?xml version="1.0" encoding="utf-8"?>
<sst xmlns="http://schemas.openxmlformats.org/spreadsheetml/2006/main" count="318" uniqueCount="116">
  <si>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</si>
  <si>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</si>
  <si>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</si>
  <si>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</si>
  <si>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</si>
  <si>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</si>
  <si>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</si>
  <si>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</si>
  <si>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</si>
  <si>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</si>
  <si>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</si>
  <si>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</si>
  <si>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</si>
  <si>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</si>
  <si>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</si>
  <si>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</si>
  <si>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</si>
  <si>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</si>
  <si>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</si>
  <si>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</si>
  <si>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</si>
  <si>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</si>
  <si>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</si>
  <si>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</si>
  <si>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</si>
  <si>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</si>
  <si>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</si>
  <si>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</si>
  <si>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</si>
  <si>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</si>
  <si>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</si>
  <si>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</si>
  <si>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</si>
  <si>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</si>
  <si>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</si>
  <si>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</si>
  <si>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</si>
  <si>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</si>
  <si>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</si>
  <si>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</si>
  <si>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</si>
  <si>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</si>
  <si>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</si>
  <si>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</si>
  <si>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</si>
  <si>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</si>
  <si>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</si>
  <si>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</si>
  <si>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</si>
  <si>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</si>
  <si>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</si>
  <si>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</si>
  <si>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</si>
  <si>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</si>
  <si>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</si>
  <si>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</si>
  <si>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</si>
  <si>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</si>
  <si>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</si>
  <si>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</si>
  <si>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</si>
  <si>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</si>
  <si>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</si>
  <si>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</si>
  <si>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</si>
  <si>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</si>
  <si>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</si>
  <si>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</si>
  <si>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</si>
  <si>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</si>
  <si>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</si>
  <si>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</si>
  <si>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</si>
  <si>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</si>
  <si>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</si>
  <si>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</si>
  <si>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</si>
  <si>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</si>
  <si>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</si>
  <si>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</si>
  <si>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</si>
  <si>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</si>
  <si>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</si>
  <si>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</si>
  <si>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</si>
  <si>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</si>
  <si>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</si>
  <si>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</si>
  <si>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</si>
  <si>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</si>
  <si>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</si>
  <si>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</si>
  <si>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</si>
  <si>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</si>
  <si>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</si>
  <si>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</si>
  <si>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屋久島町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</si>
  <si>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</si>
  <si>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</si>
  <si>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</si>
  <si>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</si>
  <si>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</si>
  <si>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</si>
  <si>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</si>
  <si>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</si>
  <si>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</si>
  <si>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</si>
  <si>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</si>
  <si>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</si>
  <si>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</si>
  <si>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</si>
  <si>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</si>
  <si>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</si>
  <si>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処理施設は、平成26～28年度に更新改良事業を実施し、電気及び機械設備の老朽化状況が改善された。
　排水管路については、創設以来点検改修を実施していない。今後の計画は、令和4年度に機能診断、令和5年度計画策定を行い、施設更新に取り組む計画としている。
　機能上重要な施設、社会的な影響が大きい施設、事故時に対応が難しい施設等を重点におき、総合的に施設及び排水管路延命化を図る。これにより適切な事業の運営を継続していく事を目標とする。</t>
    <rPh sb="106" eb="107">
      <t>オコナ</t>
    </rPh>
    <rPh sb="109" eb="111">
      <t>シセツ</t>
    </rPh>
    <rPh sb="111" eb="113">
      <t>コウシン</t>
    </rPh>
    <rPh sb="114" eb="115">
      <t>ト</t>
    </rPh>
    <rPh sb="116" eb="117">
      <t>ク</t>
    </rPh>
    <rPh sb="118" eb="120">
      <t>ケイカク</t>
    </rPh>
    <phoneticPr fontId="4"/>
  </si>
  <si>
    <t>　今後、大規模改修事業を控え更なる効率化・適正化を図る必要がある。経営戦略に基づき経営状況の見える化を実施し、適正で健全な事業経営基盤の強化を図る必要がある。</t>
    <rPh sb="1" eb="3">
      <t>コンゴ</t>
    </rPh>
    <rPh sb="4" eb="7">
      <t>ダイキボ</t>
    </rPh>
    <rPh sb="7" eb="9">
      <t>カイシュウ</t>
    </rPh>
    <rPh sb="9" eb="11">
      <t>ジギョウ</t>
    </rPh>
    <rPh sb="12" eb="13">
      <t>ヒカ</t>
    </rPh>
    <rPh sb="14" eb="15">
      <t>サラ</t>
    </rPh>
    <rPh sb="17" eb="20">
      <t>コウリツカ</t>
    </rPh>
    <rPh sb="21" eb="24">
      <t>テキセイカ</t>
    </rPh>
    <rPh sb="25" eb="26">
      <t>ハカ</t>
    </rPh>
    <rPh sb="27" eb="29">
      <t>ヒツヨウ</t>
    </rPh>
    <rPh sb="33" eb="35">
      <t>ケイエイ</t>
    </rPh>
    <rPh sb="35" eb="37">
      <t>センリャク</t>
    </rPh>
    <rPh sb="38" eb="39">
      <t>モト</t>
    </rPh>
    <rPh sb="41" eb="43">
      <t>ケイエイ</t>
    </rPh>
    <rPh sb="43" eb="45">
      <t>ジョウキョウ</t>
    </rPh>
    <rPh sb="46" eb="47">
      <t>ミ</t>
    </rPh>
    <rPh sb="49" eb="50">
      <t>カ</t>
    </rPh>
    <rPh sb="55" eb="57">
      <t>テキセイ</t>
    </rPh>
    <rPh sb="58" eb="60">
      <t>ケンゼン</t>
    </rPh>
    <rPh sb="61" eb="63">
      <t>ジギョウ</t>
    </rPh>
    <rPh sb="63" eb="65">
      <t>ケイエイ</t>
    </rPh>
    <rPh sb="65" eb="67">
      <t>キバン</t>
    </rPh>
    <rPh sb="68" eb="70">
      <t>キョウカ</t>
    </rPh>
    <rPh sb="71" eb="72">
      <t>ハカ</t>
    </rPh>
    <rPh sb="73" eb="75">
      <t>ヒツヨウ</t>
    </rPh>
    <phoneticPr fontId="4"/>
  </si>
  <si>
    <r>
      <rPr>
        <sz val="7.5"/>
        <rFont val="ＭＳ ゴシック"/>
        <family val="3"/>
        <charset val="128"/>
      </rPr>
      <t>①経常収支比率
　令和２年度から法適用事業となった。本事業は、使用料収入が少なく、一般会計からの繰入金で黒字化している。今後は、人口減少による使用料の減少が見込まれ、また、施設の老朽化に伴う維持管理経費の増加が見込まれるため、収入確保と経費削減に取り組んでいく。
②累積欠損金比率</t>
    </r>
    <r>
      <rPr>
        <sz val="7.5"/>
        <color rgb="FFFF0000"/>
        <rFont val="ＭＳ ゴシック"/>
        <family val="3"/>
        <charset val="128"/>
      </rPr>
      <t xml:space="preserve">
　</t>
    </r>
    <r>
      <rPr>
        <sz val="7.5"/>
        <rFont val="ＭＳ ゴシック"/>
        <family val="3"/>
        <charset val="128"/>
      </rPr>
      <t>累積欠損金は発生していないが、今後も施設の老朽化に伴う維持管理経費の増加が見込まれるため、欠損金が生じないように留意していく。
③流動比率</t>
    </r>
    <r>
      <rPr>
        <sz val="7.5"/>
        <color rgb="FFFF0000"/>
        <rFont val="ＭＳ ゴシック"/>
        <family val="3"/>
        <charset val="128"/>
      </rPr>
      <t xml:space="preserve">
 </t>
    </r>
    <r>
      <rPr>
        <sz val="7.5"/>
        <rFont val="ＭＳ ゴシック"/>
        <family val="3"/>
        <charset val="128"/>
      </rPr>
      <t>企業債の償還額が多いため、流動負債は多い。また、今後は老朽化する施設の更新を計画しており、流動負債が増える傾向が続く見込みである。流動資産では、費用に対し使用料が少ないため、預金残高が少なくなっている。そのため、今後資金の確保が困難になる時がくるので収入確保に取り組んでいく。</t>
    </r>
    <r>
      <rPr>
        <sz val="7.5"/>
        <color rgb="FFFF0000"/>
        <rFont val="ＭＳ ゴシック"/>
        <family val="3"/>
        <charset val="128"/>
      </rPr>
      <t xml:space="preserve">
</t>
    </r>
    <r>
      <rPr>
        <sz val="7.5"/>
        <rFont val="ＭＳ ゴシック"/>
        <family val="3"/>
        <charset val="128"/>
      </rPr>
      <t>④企業債残高対事業規模比率
  農業集落排水事業を実施している地区は、人口が少ないため、企業債残高に比べ使用料が少なくなり、比率が類似団体を大きく上回っている。今後も施設の更新のため企業債を借り入れる予定であり、更に比率が上昇する見込みである。比率を抑えるために、使用料の確保に取り組んでいく。</t>
    </r>
    <r>
      <rPr>
        <sz val="7.5"/>
        <color rgb="FFFF0000"/>
        <rFont val="ＭＳ ゴシック"/>
        <family val="3"/>
        <charset val="128"/>
      </rPr>
      <t xml:space="preserve">
</t>
    </r>
    <r>
      <rPr>
        <sz val="7.5"/>
        <rFont val="ＭＳ ゴシック"/>
        <family val="3"/>
        <charset val="128"/>
      </rPr>
      <t>⑤経費回収比率</t>
    </r>
    <r>
      <rPr>
        <sz val="7.5"/>
        <color rgb="FFFF0000"/>
        <rFont val="ＭＳ ゴシック"/>
        <family val="3"/>
        <charset val="128"/>
      </rPr>
      <t xml:space="preserve">
  </t>
    </r>
    <r>
      <rPr>
        <sz val="7.5"/>
        <rFont val="ＭＳ ゴシック"/>
        <family val="3"/>
        <charset val="128"/>
      </rPr>
      <t>類似団体に比べ、経費を使用料で賄われているが、使用料は人口減少に伴い減少傾向であり、今後の施設更新等への投資的経費に充当する財源の確保が必要であるため、費用の削減に努めるとともに、収入確保に取り組んでいく。</t>
    </r>
    <r>
      <rPr>
        <sz val="7.5"/>
        <color rgb="FFFF0000"/>
        <rFont val="ＭＳ ゴシック"/>
        <family val="3"/>
        <charset val="128"/>
      </rPr>
      <t xml:space="preserve">
</t>
    </r>
    <r>
      <rPr>
        <sz val="7.5"/>
        <rFont val="ＭＳ ゴシック"/>
        <family val="3"/>
        <charset val="128"/>
      </rPr>
      <t>⑥汚水処理原価</t>
    </r>
    <r>
      <rPr>
        <sz val="7.5"/>
        <color rgb="FFFF0000"/>
        <rFont val="ＭＳ ゴシック"/>
        <family val="3"/>
        <charset val="128"/>
      </rPr>
      <t xml:space="preserve">
  </t>
    </r>
    <r>
      <rPr>
        <sz val="7.5"/>
        <rFont val="ＭＳ ゴシック"/>
        <family val="3"/>
        <charset val="128"/>
      </rPr>
      <t>類似団体と比べて低いが、今後、老朽化に伴う維持補修費の増加や施設更新による投資経費の増が見込まれており、投資の効率化や維持管理費の削減に努めていく。</t>
    </r>
    <r>
      <rPr>
        <sz val="7.5"/>
        <color rgb="FFFF0000"/>
        <rFont val="ＭＳ ゴシック"/>
        <family val="3"/>
        <charset val="128"/>
      </rPr>
      <t xml:space="preserve">
</t>
    </r>
    <r>
      <rPr>
        <sz val="7.5"/>
        <rFont val="ＭＳ ゴシック"/>
        <family val="3"/>
        <charset val="128"/>
      </rPr>
      <t>⑦施設利用率
 類似団体と比較すると高いが、将来の給水人口の減少を見据えた適切な施設規模へのダウンサイジングを検討していく必要がある。</t>
    </r>
    <r>
      <rPr>
        <sz val="7.5"/>
        <color rgb="FFFF0000"/>
        <rFont val="ＭＳ ゴシック"/>
        <family val="3"/>
        <charset val="128"/>
      </rPr>
      <t xml:space="preserve">
</t>
    </r>
    <r>
      <rPr>
        <sz val="7.5"/>
        <rFont val="ＭＳ ゴシック"/>
        <family val="3"/>
        <charset val="128"/>
      </rPr>
      <t>⑧水洗化率
 処理区域は面積が広いため、比率の100％を目指すと、新たな施設整備が必要となり、経営悪化につながりかねない。そのため、今後の人口の推移を注視していく必要がある。</t>
    </r>
    <rPh sb="1" eb="3">
      <t>ケイジョウ</t>
    </rPh>
    <rPh sb="19" eb="21">
      <t>ジギョウ</t>
    </rPh>
    <rPh sb="26" eb="27">
      <t>ホン</t>
    </rPh>
    <rPh sb="27" eb="29">
      <t>ジギョウ</t>
    </rPh>
    <rPh sb="31" eb="34">
      <t>シヨウリョウ</t>
    </rPh>
    <rPh sb="34" eb="36">
      <t>シュウニュウ</t>
    </rPh>
    <rPh sb="37" eb="38">
      <t>スク</t>
    </rPh>
    <rPh sb="50" eb="51">
      <t>キン</t>
    </rPh>
    <rPh sb="52" eb="55">
      <t>クロジカ</t>
    </rPh>
    <rPh sb="60" eb="62">
      <t>コンゴ</t>
    </rPh>
    <rPh sb="64" eb="66">
      <t>ジンコウ</t>
    </rPh>
    <rPh sb="66" eb="68">
      <t>ゲンショウ</t>
    </rPh>
    <rPh sb="71" eb="74">
      <t>シヨウリョウ</t>
    </rPh>
    <rPh sb="75" eb="77">
      <t>ゲンショウ</t>
    </rPh>
    <rPh sb="78" eb="80">
      <t>ミコ</t>
    </rPh>
    <rPh sb="86" eb="88">
      <t>シセツ</t>
    </rPh>
    <rPh sb="89" eb="92">
      <t>ロウキュウカ</t>
    </rPh>
    <rPh sb="93" eb="94">
      <t>トモナ</t>
    </rPh>
    <rPh sb="95" eb="97">
      <t>イジ</t>
    </rPh>
    <rPh sb="97" eb="99">
      <t>カンリ</t>
    </rPh>
    <rPh sb="99" eb="101">
      <t>ケイヒ</t>
    </rPh>
    <rPh sb="102" eb="104">
      <t>ゾウカ</t>
    </rPh>
    <rPh sb="105" eb="107">
      <t>ミコ</t>
    </rPh>
    <rPh sb="113" eb="115">
      <t>シュウニュウ</t>
    </rPh>
    <rPh sb="115" eb="117">
      <t>カクホ</t>
    </rPh>
    <rPh sb="118" eb="120">
      <t>ケイヒ</t>
    </rPh>
    <rPh sb="120" eb="122">
      <t>サクゲン</t>
    </rPh>
    <rPh sb="123" eb="124">
      <t>ト</t>
    </rPh>
    <rPh sb="125" eb="126">
      <t>ク</t>
    </rPh>
    <rPh sb="133" eb="135">
      <t>ルイセキ</t>
    </rPh>
    <rPh sb="135" eb="138">
      <t>ケッソンキン</t>
    </rPh>
    <rPh sb="138" eb="140">
      <t>ヒリツ</t>
    </rPh>
    <rPh sb="207" eb="209">
      <t>リュウドウ</t>
    </rPh>
    <rPh sb="209" eb="211">
      <t>ヒリツ</t>
    </rPh>
    <rPh sb="240" eb="243">
      <t>ロウキュウカ</t>
    </rPh>
    <rPh sb="245" eb="247">
      <t>シセツ</t>
    </rPh>
    <rPh sb="248" eb="250">
      <t>コウシン</t>
    </rPh>
    <rPh sb="290" eb="293">
      <t>シヨウリョウ</t>
    </rPh>
    <rPh sb="338" eb="340">
      <t>シュウニュウ</t>
    </rPh>
    <rPh sb="340" eb="342">
      <t>カクホ</t>
    </rPh>
    <rPh sb="343" eb="344">
      <t>ト</t>
    </rPh>
    <rPh sb="345" eb="346">
      <t>ク</t>
    </rPh>
    <rPh sb="359" eb="361">
      <t>ジギョウ</t>
    </rPh>
    <rPh sb="361" eb="363">
      <t>キボ</t>
    </rPh>
    <rPh sb="368" eb="370">
      <t>ノウギョウ</t>
    </rPh>
    <rPh sb="370" eb="372">
      <t>シュウラク</t>
    </rPh>
    <rPh sb="372" eb="374">
      <t>ハイスイ</t>
    </rPh>
    <rPh sb="374" eb="376">
      <t>ジギョウ</t>
    </rPh>
    <rPh sb="377" eb="379">
      <t>ジッシ</t>
    </rPh>
    <rPh sb="383" eb="385">
      <t>チク</t>
    </rPh>
    <rPh sb="387" eb="389">
      <t>ジンコウ</t>
    </rPh>
    <rPh sb="390" eb="391">
      <t>スク</t>
    </rPh>
    <rPh sb="402" eb="403">
      <t>クラ</t>
    </rPh>
    <rPh sb="408" eb="409">
      <t>スク</t>
    </rPh>
    <rPh sb="414" eb="416">
      <t>ヒリツ</t>
    </rPh>
    <rPh sb="417" eb="419">
      <t>ルイジ</t>
    </rPh>
    <rPh sb="419" eb="421">
      <t>ダンタイ</t>
    </rPh>
    <rPh sb="422" eb="423">
      <t>オオ</t>
    </rPh>
    <rPh sb="425" eb="427">
      <t>ウワマワ</t>
    </rPh>
    <rPh sb="484" eb="487">
      <t>シヨウリョウ</t>
    </rPh>
    <rPh sb="491" eb="492">
      <t>ト</t>
    </rPh>
    <rPh sb="493" eb="494">
      <t>ク</t>
    </rPh>
    <rPh sb="501" eb="503">
      <t>ケイヒ</t>
    </rPh>
    <rPh sb="510" eb="512">
      <t>ルイジ</t>
    </rPh>
    <rPh sb="512" eb="514">
      <t>ダンタイ</t>
    </rPh>
    <rPh sb="515" eb="516">
      <t>クラ</t>
    </rPh>
    <rPh sb="518" eb="520">
      <t>ケイヒ</t>
    </rPh>
    <rPh sb="521" eb="524">
      <t>シヨウリョウ</t>
    </rPh>
    <rPh sb="533" eb="536">
      <t>シヨウリョウ</t>
    </rPh>
    <rPh sb="600" eb="602">
      <t>シュウニュウ</t>
    </rPh>
    <rPh sb="602" eb="604">
      <t>カクホ</t>
    </rPh>
    <rPh sb="605" eb="606">
      <t>ト</t>
    </rPh>
    <rPh sb="607" eb="608">
      <t>ク</t>
    </rPh>
    <rPh sb="615" eb="617">
      <t>オスイ</t>
    </rPh>
    <rPh sb="617" eb="619">
      <t>ショリ</t>
    </rPh>
    <rPh sb="619" eb="621">
      <t>ゲンカ</t>
    </rPh>
    <rPh sb="768" eb="771">
      <t>スイセンカ</t>
    </rPh>
    <rPh sb="774" eb="776">
      <t>ショリ</t>
    </rPh>
    <rPh sb="776" eb="778">
      <t>クイキ</t>
    </rPh>
    <rPh sb="779" eb="781">
      <t>メンセキ</t>
    </rPh>
    <rPh sb="782" eb="783">
      <t>ヒロ</t>
    </rPh>
    <rPh sb="787" eb="789">
      <t>ヒリツ</t>
    </rPh>
    <rPh sb="795" eb="797">
      <t>メザ</t>
    </rPh>
    <rPh sb="800" eb="801">
      <t>アラ</t>
    </rPh>
    <rPh sb="803" eb="805">
      <t>シセツ</t>
    </rPh>
    <rPh sb="805" eb="807">
      <t>セイビ</t>
    </rPh>
    <rPh sb="808" eb="810">
      <t>ヒツヨウ</t>
    </rPh>
    <rPh sb="814" eb="816">
      <t>ケイエイ</t>
    </rPh>
    <rPh sb="816" eb="818">
      <t>アッカ</t>
    </rPh>
    <rPh sb="833" eb="835">
      <t>コンゴ</t>
    </rPh>
    <rPh sb="836" eb="838">
      <t>ジンコウ</t>
    </rPh>
    <rPh sb="839" eb="841">
      <t>スイイ</t>
    </rPh>
    <rPh sb="842" eb="844">
      <t>チュウシ</t>
    </rPh>
    <rPh sb="848" eb="85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</si>
</sst>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7.5"/>
      <color rgb="FFFF0000"/>
      <name val="ＭＳ ゴシック"/>
      <family val="3"/>
      <charset val="128"/>
    </font>
    <font>
      <sz val="7.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BC1-464F-ABEF-607884DC92A3}"/>
            </c:ext>
          </c:extLst>
        </c:ser>
        <c:dLbls>
          <c:showLegendKey val="0"/>
          <c:showVal val="0"/>
          <c:showCatName val="0"/>
          <c:showSerName val="0"/>
          <c:showPercent val="0"/>
          <c:showBubbleSize val="0"/>
        </c:dLbls>
        <c:gapWidth val="150"/>
        <c:axId val="113607160"/>
        <c:axId val="181144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ABC1-464F-ABEF-607884DC92A3}"/>
            </c:ext>
          </c:extLst>
        </c:ser>
        <c:dLbls>
          <c:showLegendKey val="0"/>
          <c:showVal val="0"/>
          <c:showCatName val="0"/>
          <c:showSerName val="0"/>
          <c:showPercent val="0"/>
          <c:showBubbleSize val="0"/>
        </c:dLbls>
        <c:marker val="1"/>
        <c:smooth val="0"/>
        <c:axId val="113607160"/>
        <c:axId val="181144712"/>
      </c:lineChart>
      <c:dateAx>
        <c:axId val="113607160"/>
        <c:scaling>
          <c:orientation val="minMax"/>
        </c:scaling>
        <c:delete val="1"/>
        <c:axPos val="b"/>
        <c:numFmt formatCode="&quot;H&quot;yy" sourceLinked="1"/>
        <c:majorTickMark val="none"/>
        <c:minorTickMark val="none"/>
        <c:tickLblPos val="none"/>
        <c:crossAx val="181144712"/>
        <c:crosses val="autoZero"/>
        <c:auto val="1"/>
        <c:lblOffset val="100"/>
        <c:baseTimeUnit val="years"/>
      </c:dateAx>
      <c:valAx>
        <c:axId val="181144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0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2252-48A8-88A1-94F8AB335681}"/>
            </c:ext>
          </c:extLst>
        </c:ser>
        <c:dLbls>
          <c:showLegendKey val="0"/>
          <c:showVal val="0"/>
          <c:showCatName val="0"/>
          <c:showSerName val="0"/>
          <c:showPercent val="0"/>
          <c:showBubbleSize val="0"/>
        </c:dLbls>
        <c:gapWidth val="150"/>
        <c:axId val="181959408"/>
        <c:axId val="181959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2252-48A8-88A1-94F8AB335681}"/>
            </c:ext>
          </c:extLst>
        </c:ser>
        <c:dLbls>
          <c:showLegendKey val="0"/>
          <c:showVal val="0"/>
          <c:showCatName val="0"/>
          <c:showSerName val="0"/>
          <c:showPercent val="0"/>
          <c:showBubbleSize val="0"/>
        </c:dLbls>
        <c:marker val="1"/>
        <c:smooth val="0"/>
        <c:axId val="181959408"/>
        <c:axId val="181959800"/>
      </c:lineChart>
      <c:dateAx>
        <c:axId val="181959408"/>
        <c:scaling>
          <c:orientation val="minMax"/>
        </c:scaling>
        <c:delete val="1"/>
        <c:axPos val="b"/>
        <c:numFmt formatCode="&quot;H&quot;yy" sourceLinked="1"/>
        <c:majorTickMark val="none"/>
        <c:minorTickMark val="none"/>
        <c:tickLblPos val="none"/>
        <c:crossAx val="181959800"/>
        <c:crosses val="autoZero"/>
        <c:auto val="1"/>
        <c:lblOffset val="100"/>
        <c:baseTimeUnit val="years"/>
      </c:dateAx>
      <c:valAx>
        <c:axId val="18195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95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86.62</c:v>
                </c:pt>
              </c:numCache>
            </c:numRef>
          </c:val>
          <c:extLst>
            <c:ext xmlns:c16="http://schemas.microsoft.com/office/drawing/2014/chart" uri="{C3380CC4-5D6E-409C-BE32-E72D297353CC}">
              <c16:uniqueId val="{00000000-BE99-4ACA-8662-91A8A4255561}"/>
            </c:ext>
          </c:extLst>
        </c:ser>
        <c:dLbls>
          <c:showLegendKey val="0"/>
          <c:showVal val="0"/>
          <c:showCatName val="0"/>
          <c:showSerName val="0"/>
          <c:showPercent val="0"/>
          <c:showBubbleSize val="0"/>
        </c:dLbls>
        <c:gapWidth val="150"/>
        <c:axId val="182251464"/>
        <c:axId val="18225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BE99-4ACA-8662-91A8A4255561}"/>
            </c:ext>
          </c:extLst>
        </c:ser>
        <c:dLbls>
          <c:showLegendKey val="0"/>
          <c:showVal val="0"/>
          <c:showCatName val="0"/>
          <c:showSerName val="0"/>
          <c:showPercent val="0"/>
          <c:showBubbleSize val="0"/>
        </c:dLbls>
        <c:marker val="1"/>
        <c:smooth val="0"/>
        <c:axId val="182251464"/>
        <c:axId val="182251856"/>
      </c:lineChart>
      <c:dateAx>
        <c:axId val="182251464"/>
        <c:scaling>
          <c:orientation val="minMax"/>
        </c:scaling>
        <c:delete val="1"/>
        <c:axPos val="b"/>
        <c:numFmt formatCode="&quot;H&quot;yy" sourceLinked="1"/>
        <c:majorTickMark val="none"/>
        <c:minorTickMark val="none"/>
        <c:tickLblPos val="none"/>
        <c:crossAx val="182251856"/>
        <c:crosses val="autoZero"/>
        <c:auto val="1"/>
        <c:lblOffset val="100"/>
        <c:baseTimeUnit val="years"/>
      </c:dateAx>
      <c:valAx>
        <c:axId val="18225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51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103.38</c:v>
                </c:pt>
              </c:numCache>
            </c:numRef>
          </c:val>
          <c:extLst>
            <c:ext xmlns:c16="http://schemas.microsoft.com/office/drawing/2014/chart" uri="{C3380CC4-5D6E-409C-BE32-E72D297353CC}">
              <c16:uniqueId val="{00000000-85CC-49B3-90AB-22D75C76BDFD}"/>
            </c:ext>
          </c:extLst>
        </c:ser>
        <c:dLbls>
          <c:showLegendKey val="0"/>
          <c:showVal val="0"/>
          <c:showCatName val="0"/>
          <c:showSerName val="0"/>
          <c:showPercent val="0"/>
          <c:showBubbleSize val="0"/>
        </c:dLbls>
        <c:gapWidth val="150"/>
        <c:axId val="181105144"/>
        <c:axId val="182042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85CC-49B3-90AB-22D75C76BDFD}"/>
            </c:ext>
          </c:extLst>
        </c:ser>
        <c:dLbls>
          <c:showLegendKey val="0"/>
          <c:showVal val="0"/>
          <c:showCatName val="0"/>
          <c:showSerName val="0"/>
          <c:showPercent val="0"/>
          <c:showBubbleSize val="0"/>
        </c:dLbls>
        <c:marker val="1"/>
        <c:smooth val="0"/>
        <c:axId val="181105144"/>
        <c:axId val="182042472"/>
      </c:lineChart>
      <c:dateAx>
        <c:axId val="181105144"/>
        <c:scaling>
          <c:orientation val="minMax"/>
        </c:scaling>
        <c:delete val="1"/>
        <c:axPos val="b"/>
        <c:numFmt formatCode="&quot;H&quot;yy" sourceLinked="1"/>
        <c:majorTickMark val="none"/>
        <c:minorTickMark val="none"/>
        <c:tickLblPos val="none"/>
        <c:crossAx val="182042472"/>
        <c:crosses val="autoZero"/>
        <c:auto val="1"/>
        <c:lblOffset val="100"/>
        <c:baseTimeUnit val="years"/>
      </c:dateAx>
      <c:valAx>
        <c:axId val="182042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10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3.73</c:v>
                </c:pt>
              </c:numCache>
            </c:numRef>
          </c:val>
          <c:extLst>
            <c:ext xmlns:c16="http://schemas.microsoft.com/office/drawing/2014/chart" uri="{C3380CC4-5D6E-409C-BE32-E72D297353CC}">
              <c16:uniqueId val="{00000000-DB43-4785-99D3-3491409A4BF0}"/>
            </c:ext>
          </c:extLst>
        </c:ser>
        <c:dLbls>
          <c:showLegendKey val="0"/>
          <c:showVal val="0"/>
          <c:showCatName val="0"/>
          <c:showSerName val="0"/>
          <c:showPercent val="0"/>
          <c:showBubbleSize val="0"/>
        </c:dLbls>
        <c:gapWidth val="150"/>
        <c:axId val="181785648"/>
        <c:axId val="18178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DB43-4785-99D3-3491409A4BF0}"/>
            </c:ext>
          </c:extLst>
        </c:ser>
        <c:dLbls>
          <c:showLegendKey val="0"/>
          <c:showVal val="0"/>
          <c:showCatName val="0"/>
          <c:showSerName val="0"/>
          <c:showPercent val="0"/>
          <c:showBubbleSize val="0"/>
        </c:dLbls>
        <c:marker val="1"/>
        <c:smooth val="0"/>
        <c:axId val="181785648"/>
        <c:axId val="181786032"/>
      </c:lineChart>
      <c:dateAx>
        <c:axId val="181785648"/>
        <c:scaling>
          <c:orientation val="minMax"/>
        </c:scaling>
        <c:delete val="1"/>
        <c:axPos val="b"/>
        <c:numFmt formatCode="&quot;H&quot;yy" sourceLinked="1"/>
        <c:majorTickMark val="none"/>
        <c:minorTickMark val="none"/>
        <c:tickLblPos val="none"/>
        <c:crossAx val="181786032"/>
        <c:crosses val="autoZero"/>
        <c:auto val="1"/>
        <c:lblOffset val="100"/>
        <c:baseTimeUnit val="years"/>
      </c:dateAx>
      <c:valAx>
        <c:axId val="18178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78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F78-422E-B9E1-43C9C1CBDA95}"/>
            </c:ext>
          </c:extLst>
        </c:ser>
        <c:dLbls>
          <c:showLegendKey val="0"/>
          <c:showVal val="0"/>
          <c:showCatName val="0"/>
          <c:showSerName val="0"/>
          <c:showPercent val="0"/>
          <c:showBubbleSize val="0"/>
        </c:dLbls>
        <c:gapWidth val="150"/>
        <c:axId val="181859576"/>
        <c:axId val="180347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6F78-422E-B9E1-43C9C1CBDA95}"/>
            </c:ext>
          </c:extLst>
        </c:ser>
        <c:dLbls>
          <c:showLegendKey val="0"/>
          <c:showVal val="0"/>
          <c:showCatName val="0"/>
          <c:showSerName val="0"/>
          <c:showPercent val="0"/>
          <c:showBubbleSize val="0"/>
        </c:dLbls>
        <c:marker val="1"/>
        <c:smooth val="0"/>
        <c:axId val="181859576"/>
        <c:axId val="180347672"/>
      </c:lineChart>
      <c:dateAx>
        <c:axId val="181859576"/>
        <c:scaling>
          <c:orientation val="minMax"/>
        </c:scaling>
        <c:delete val="1"/>
        <c:axPos val="b"/>
        <c:numFmt formatCode="&quot;H&quot;yy" sourceLinked="1"/>
        <c:majorTickMark val="none"/>
        <c:minorTickMark val="none"/>
        <c:tickLblPos val="none"/>
        <c:crossAx val="180347672"/>
        <c:crosses val="autoZero"/>
        <c:auto val="1"/>
        <c:lblOffset val="100"/>
        <c:baseTimeUnit val="years"/>
      </c:dateAx>
      <c:valAx>
        <c:axId val="180347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85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951-4284-9036-D588F6D91039}"/>
            </c:ext>
          </c:extLst>
        </c:ser>
        <c:dLbls>
          <c:showLegendKey val="0"/>
          <c:showVal val="0"/>
          <c:showCatName val="0"/>
          <c:showSerName val="0"/>
          <c:showPercent val="0"/>
          <c:showBubbleSize val="0"/>
        </c:dLbls>
        <c:gapWidth val="150"/>
        <c:axId val="180351984"/>
        <c:axId val="180352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4951-4284-9036-D588F6D91039}"/>
            </c:ext>
          </c:extLst>
        </c:ser>
        <c:dLbls>
          <c:showLegendKey val="0"/>
          <c:showVal val="0"/>
          <c:showCatName val="0"/>
          <c:showSerName val="0"/>
          <c:showPercent val="0"/>
          <c:showBubbleSize val="0"/>
        </c:dLbls>
        <c:marker val="1"/>
        <c:smooth val="0"/>
        <c:axId val="180351984"/>
        <c:axId val="180352376"/>
      </c:lineChart>
      <c:dateAx>
        <c:axId val="180351984"/>
        <c:scaling>
          <c:orientation val="minMax"/>
        </c:scaling>
        <c:delete val="1"/>
        <c:axPos val="b"/>
        <c:numFmt formatCode="&quot;H&quot;yy" sourceLinked="1"/>
        <c:majorTickMark val="none"/>
        <c:minorTickMark val="none"/>
        <c:tickLblPos val="none"/>
        <c:crossAx val="180352376"/>
        <c:crosses val="autoZero"/>
        <c:auto val="1"/>
        <c:lblOffset val="100"/>
        <c:baseTimeUnit val="years"/>
      </c:dateAx>
      <c:valAx>
        <c:axId val="180352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35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7.45</c:v>
                </c:pt>
              </c:numCache>
            </c:numRef>
          </c:val>
          <c:extLst>
            <c:ext xmlns:c16="http://schemas.microsoft.com/office/drawing/2014/chart" uri="{C3380CC4-5D6E-409C-BE32-E72D297353CC}">
              <c16:uniqueId val="{00000000-729C-46B9-BC0E-80336988F96F}"/>
            </c:ext>
          </c:extLst>
        </c:ser>
        <c:dLbls>
          <c:showLegendKey val="0"/>
          <c:showVal val="0"/>
          <c:showCatName val="0"/>
          <c:showSerName val="0"/>
          <c:showPercent val="0"/>
          <c:showBubbleSize val="0"/>
        </c:dLbls>
        <c:gapWidth val="150"/>
        <c:axId val="180353552"/>
        <c:axId val="180353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729C-46B9-BC0E-80336988F96F}"/>
            </c:ext>
          </c:extLst>
        </c:ser>
        <c:dLbls>
          <c:showLegendKey val="0"/>
          <c:showVal val="0"/>
          <c:showCatName val="0"/>
          <c:showSerName val="0"/>
          <c:showPercent val="0"/>
          <c:showBubbleSize val="0"/>
        </c:dLbls>
        <c:marker val="1"/>
        <c:smooth val="0"/>
        <c:axId val="180353552"/>
        <c:axId val="180353944"/>
      </c:lineChart>
      <c:dateAx>
        <c:axId val="180353552"/>
        <c:scaling>
          <c:orientation val="minMax"/>
        </c:scaling>
        <c:delete val="1"/>
        <c:axPos val="b"/>
        <c:numFmt formatCode="&quot;H&quot;yy" sourceLinked="1"/>
        <c:majorTickMark val="none"/>
        <c:minorTickMark val="none"/>
        <c:tickLblPos val="none"/>
        <c:crossAx val="180353944"/>
        <c:crosses val="autoZero"/>
        <c:auto val="1"/>
        <c:lblOffset val="100"/>
        <c:baseTimeUnit val="years"/>
      </c:dateAx>
      <c:valAx>
        <c:axId val="18035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35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4744.3599999999997</c:v>
                </c:pt>
              </c:numCache>
            </c:numRef>
          </c:val>
          <c:extLst>
            <c:ext xmlns:c16="http://schemas.microsoft.com/office/drawing/2014/chart" uri="{C3380CC4-5D6E-409C-BE32-E72D297353CC}">
              <c16:uniqueId val="{00000000-F93B-4573-86CC-C6D20D6F6A32}"/>
            </c:ext>
          </c:extLst>
        </c:ser>
        <c:dLbls>
          <c:showLegendKey val="0"/>
          <c:showVal val="0"/>
          <c:showCatName val="0"/>
          <c:showSerName val="0"/>
          <c:showPercent val="0"/>
          <c:showBubbleSize val="0"/>
        </c:dLbls>
        <c:gapWidth val="150"/>
        <c:axId val="181956664"/>
        <c:axId val="18195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F93B-4573-86CC-C6D20D6F6A32}"/>
            </c:ext>
          </c:extLst>
        </c:ser>
        <c:dLbls>
          <c:showLegendKey val="0"/>
          <c:showVal val="0"/>
          <c:showCatName val="0"/>
          <c:showSerName val="0"/>
          <c:showPercent val="0"/>
          <c:showBubbleSize val="0"/>
        </c:dLbls>
        <c:marker val="1"/>
        <c:smooth val="0"/>
        <c:axId val="181956664"/>
        <c:axId val="181957056"/>
      </c:lineChart>
      <c:dateAx>
        <c:axId val="181956664"/>
        <c:scaling>
          <c:orientation val="minMax"/>
        </c:scaling>
        <c:delete val="1"/>
        <c:axPos val="b"/>
        <c:numFmt formatCode="&quot;H&quot;yy" sourceLinked="1"/>
        <c:majorTickMark val="none"/>
        <c:minorTickMark val="none"/>
        <c:tickLblPos val="none"/>
        <c:crossAx val="181957056"/>
        <c:crosses val="autoZero"/>
        <c:auto val="1"/>
        <c:lblOffset val="100"/>
        <c:baseTimeUnit val="years"/>
      </c:dateAx>
      <c:valAx>
        <c:axId val="18195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95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70.58</c:v>
                </c:pt>
              </c:numCache>
            </c:numRef>
          </c:val>
          <c:extLst>
            <c:ext xmlns:c16="http://schemas.microsoft.com/office/drawing/2014/chart" uri="{C3380CC4-5D6E-409C-BE32-E72D297353CC}">
              <c16:uniqueId val="{00000000-BF6E-42BA-A174-FFB9FAFD967F}"/>
            </c:ext>
          </c:extLst>
        </c:ser>
        <c:dLbls>
          <c:showLegendKey val="0"/>
          <c:showVal val="0"/>
          <c:showCatName val="0"/>
          <c:showSerName val="0"/>
          <c:showPercent val="0"/>
          <c:showBubbleSize val="0"/>
        </c:dLbls>
        <c:gapWidth val="150"/>
        <c:axId val="180351592"/>
        <c:axId val="18035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BF6E-42BA-A174-FFB9FAFD967F}"/>
            </c:ext>
          </c:extLst>
        </c:ser>
        <c:dLbls>
          <c:showLegendKey val="0"/>
          <c:showVal val="0"/>
          <c:showCatName val="0"/>
          <c:showSerName val="0"/>
          <c:showPercent val="0"/>
          <c:showBubbleSize val="0"/>
        </c:dLbls>
        <c:marker val="1"/>
        <c:smooth val="0"/>
        <c:axId val="180351592"/>
        <c:axId val="180351200"/>
      </c:lineChart>
      <c:dateAx>
        <c:axId val="180351592"/>
        <c:scaling>
          <c:orientation val="minMax"/>
        </c:scaling>
        <c:delete val="1"/>
        <c:axPos val="b"/>
        <c:numFmt formatCode="&quot;H&quot;yy" sourceLinked="1"/>
        <c:majorTickMark val="none"/>
        <c:minorTickMark val="none"/>
        <c:tickLblPos val="none"/>
        <c:crossAx val="180351200"/>
        <c:crosses val="autoZero"/>
        <c:auto val="1"/>
        <c:lblOffset val="100"/>
        <c:baseTimeUnit val="years"/>
      </c:dateAx>
      <c:valAx>
        <c:axId val="18035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35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237.47</c:v>
                </c:pt>
              </c:numCache>
            </c:numRef>
          </c:val>
          <c:extLst>
            <c:ext xmlns:c16="http://schemas.microsoft.com/office/drawing/2014/chart" uri="{C3380CC4-5D6E-409C-BE32-E72D297353CC}">
              <c16:uniqueId val="{00000000-0A8A-4EAA-9F3D-C6F18A1845E5}"/>
            </c:ext>
          </c:extLst>
        </c:ser>
        <c:dLbls>
          <c:showLegendKey val="0"/>
          <c:showVal val="0"/>
          <c:showCatName val="0"/>
          <c:showSerName val="0"/>
          <c:showPercent val="0"/>
          <c:showBubbleSize val="0"/>
        </c:dLbls>
        <c:gapWidth val="150"/>
        <c:axId val="180350024"/>
        <c:axId val="181958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0A8A-4EAA-9F3D-C6F18A1845E5}"/>
            </c:ext>
          </c:extLst>
        </c:ser>
        <c:dLbls>
          <c:showLegendKey val="0"/>
          <c:showVal val="0"/>
          <c:showCatName val="0"/>
          <c:showSerName val="0"/>
          <c:showPercent val="0"/>
          <c:showBubbleSize val="0"/>
        </c:dLbls>
        <c:marker val="1"/>
        <c:smooth val="0"/>
        <c:axId val="180350024"/>
        <c:axId val="181958232"/>
      </c:lineChart>
      <c:dateAx>
        <c:axId val="180350024"/>
        <c:scaling>
          <c:orientation val="minMax"/>
        </c:scaling>
        <c:delete val="1"/>
        <c:axPos val="b"/>
        <c:numFmt formatCode="&quot;H&quot;yy" sourceLinked="1"/>
        <c:majorTickMark val="none"/>
        <c:minorTickMark val="none"/>
        <c:tickLblPos val="none"/>
        <c:crossAx val="181958232"/>
        <c:crosses val="autoZero"/>
        <c:auto val="1"/>
        <c:lblOffset val="100"/>
        <c:baseTimeUnit val="years"/>
      </c:dateAx>
      <c:valAx>
        <c:axId val="181958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35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D49" zoomScaleNormal="100" workbookViewId="0">
      <selection activeCell="BJ37" sqref="BJ3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鹿児島県　屋久島町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12147</v>
      </c>
      <c r="AM8" s="51"/>
      <c r="AN8" s="51"/>
      <c r="AO8" s="51"/>
      <c r="AP8" s="51"/>
      <c r="AQ8" s="51"/>
      <c r="AR8" s="51"/>
      <c r="AS8" s="51"/>
      <c r="AT8" s="46">
        <f>データ!T6</f>
        <v>540.48</v>
      </c>
      <c r="AU8" s="46"/>
      <c r="AV8" s="46"/>
      <c r="AW8" s="46"/>
      <c r="AX8" s="46"/>
      <c r="AY8" s="46"/>
      <c r="AZ8" s="46"/>
      <c r="BA8" s="46"/>
      <c r="BB8" s="46">
        <f>データ!U6</f>
        <v>22.47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c r="A10" s="2"/>
      <c r="B10" s="46">
        <f>データ!N6</f>
        <v>34.299999999999997</v>
      </c>
      <c r="C10" s="46"/>
      <c r="D10" s="46"/>
      <c r="E10" s="46"/>
      <c r="F10" s="46"/>
      <c r="G10" s="46"/>
      <c r="H10" s="46"/>
      <c r="I10" s="46">
        <f>データ!O6</f>
        <v>60.46</v>
      </c>
      <c r="J10" s="46"/>
      <c r="K10" s="46"/>
      <c r="L10" s="46"/>
      <c r="M10" s="46"/>
      <c r="N10" s="46"/>
      <c r="O10" s="46"/>
      <c r="P10" s="46">
        <f>データ!P6</f>
        <v>3.82</v>
      </c>
      <c r="Q10" s="46"/>
      <c r="R10" s="46"/>
      <c r="S10" s="46"/>
      <c r="T10" s="46"/>
      <c r="U10" s="46"/>
      <c r="V10" s="46"/>
      <c r="W10" s="46">
        <f>データ!Q6</f>
        <v>88.49</v>
      </c>
      <c r="X10" s="46"/>
      <c r="Y10" s="46"/>
      <c r="Z10" s="46"/>
      <c r="AA10" s="46"/>
      <c r="AB10" s="46"/>
      <c r="AC10" s="46"/>
      <c r="AD10" s="51">
        <f>データ!R6</f>
        <v>3025</v>
      </c>
      <c r="AE10" s="51"/>
      <c r="AF10" s="51"/>
      <c r="AG10" s="51"/>
      <c r="AH10" s="51"/>
      <c r="AI10" s="51"/>
      <c r="AJ10" s="51"/>
      <c r="AK10" s="2"/>
      <c r="AL10" s="51">
        <f>データ!V6</f>
        <v>456</v>
      </c>
      <c r="AM10" s="51"/>
      <c r="AN10" s="51"/>
      <c r="AO10" s="51"/>
      <c r="AP10" s="51"/>
      <c r="AQ10" s="51"/>
      <c r="AR10" s="51"/>
      <c r="AS10" s="51"/>
      <c r="AT10" s="46">
        <f>データ!W6</f>
        <v>0.33</v>
      </c>
      <c r="AU10" s="46"/>
      <c r="AV10" s="46"/>
      <c r="AW10" s="46"/>
      <c r="AX10" s="46"/>
      <c r="AY10" s="46"/>
      <c r="AZ10" s="46"/>
      <c r="BA10" s="46"/>
      <c r="BB10" s="46">
        <f>データ!X6</f>
        <v>1381.82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c r="C83" s="2" t="s">
        <v>30</v>
      </c>
    </row>
    <row r="84" spans="1:78" hidden="1">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92shtqzTkQ1aAKB/KdNcQNUimJ4hF+BDm3aUZIwg1DSC0ec7v2EMhZqwtvfs7g3ws/m5I5gscsQhXw0P0f6gyg==" saltValue="NmCIERGTfwNuFPjn0KyVv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cols>
    <col min="2" max="144" width="11.875" customWidth="1"/>
  </cols>
  <sheetData>
    <row r="1" spans="1:148">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c r="A6" s="28" t="s">
        <v>95</v>
      </c>
      <c r="B6" s="33">
        <f>B7</f>
        <v>2020</v>
      </c>
      <c r="C6" s="33">
        <f t="shared" ref="C6:X6" si="3">C7</f>
        <v>465054</v>
      </c>
      <c r="D6" s="33">
        <f t="shared" si="3"/>
        <v>46</v>
      </c>
      <c r="E6" s="33">
        <f t="shared" si="3"/>
        <v>17</v>
      </c>
      <c r="F6" s="33">
        <f t="shared" si="3"/>
        <v>5</v>
      </c>
      <c r="G6" s="33">
        <f t="shared" si="3"/>
        <v>0</v>
      </c>
      <c r="H6" s="33" t="str">
        <f t="shared" si="3"/>
        <v>鹿児島県　屋久島町</v>
      </c>
      <c r="I6" s="33" t="str">
        <f t="shared" si="3"/>
        <v>法適用</v>
      </c>
      <c r="J6" s="33" t="str">
        <f t="shared" si="3"/>
        <v>下水道事業</v>
      </c>
      <c r="K6" s="33" t="str">
        <f t="shared" si="3"/>
        <v>農業集落排水</v>
      </c>
      <c r="L6" s="33" t="str">
        <f t="shared" si="3"/>
        <v>F2</v>
      </c>
      <c r="M6" s="33" t="str">
        <f t="shared" si="3"/>
        <v>非設置</v>
      </c>
      <c r="N6" s="34">
        <f t="shared" si="3"/>
        <v>34.299999999999997</v>
      </c>
      <c r="O6" s="34">
        <f t="shared" si="3"/>
        <v>60.46</v>
      </c>
      <c r="P6" s="34">
        <f t="shared" si="3"/>
        <v>3.82</v>
      </c>
      <c r="Q6" s="34">
        <f t="shared" si="3"/>
        <v>88.49</v>
      </c>
      <c r="R6" s="34">
        <f t="shared" si="3"/>
        <v>3025</v>
      </c>
      <c r="S6" s="34">
        <f t="shared" si="3"/>
        <v>12147</v>
      </c>
      <c r="T6" s="34">
        <f t="shared" si="3"/>
        <v>540.48</v>
      </c>
      <c r="U6" s="34">
        <f t="shared" si="3"/>
        <v>22.47</v>
      </c>
      <c r="V6" s="34">
        <f t="shared" si="3"/>
        <v>456</v>
      </c>
      <c r="W6" s="34">
        <f t="shared" si="3"/>
        <v>0.33</v>
      </c>
      <c r="X6" s="34">
        <f t="shared" si="3"/>
        <v>1381.82</v>
      </c>
      <c r="Y6" s="35" t="str">
        <f>IF(Y7="",NA(),Y7)</f>
        <v>-</v>
      </c>
      <c r="Z6" s="35" t="str">
        <f t="shared" ref="Z6:AH6" si="4">IF(Z7="",NA(),Z7)</f>
        <v>-</v>
      </c>
      <c r="AA6" s="35" t="str">
        <f t="shared" si="4"/>
        <v>-</v>
      </c>
      <c r="AB6" s="35" t="str">
        <f t="shared" si="4"/>
        <v>-</v>
      </c>
      <c r="AC6" s="35">
        <f t="shared" si="4"/>
        <v>103.38</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7.45</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5">
        <f t="shared" si="7"/>
        <v>4744.3599999999997</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70.58</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237.47</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100</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86.62</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3.73</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c r="A7" s="28"/>
      <c r="B7" s="37">
        <v>2020</v>
      </c>
      <c r="C7" s="37">
        <v>465054</v>
      </c>
      <c r="D7" s="37">
        <v>46</v>
      </c>
      <c r="E7" s="37">
        <v>17</v>
      </c>
      <c r="F7" s="37">
        <v>5</v>
      </c>
      <c r="G7" s="37">
        <v>0</v>
      </c>
      <c r="H7" s="37" t="s">
        <v>96</v>
      </c>
      <c r="I7" s="37" t="s">
        <v>97</v>
      </c>
      <c r="J7" s="37" t="s">
        <v>98</v>
      </c>
      <c r="K7" s="37" t="s">
        <v>99</v>
      </c>
      <c r="L7" s="37" t="s">
        <v>100</v>
      </c>
      <c r="M7" s="37" t="s">
        <v>101</v>
      </c>
      <c r="N7" s="38">
        <v>34.299999999999997</v>
      </c>
      <c r="O7" s="38">
        <v>60.46</v>
      </c>
      <c r="P7" s="38">
        <v>3.82</v>
      </c>
      <c r="Q7" s="38">
        <v>88.49</v>
      </c>
      <c r="R7" s="38">
        <v>3025</v>
      </c>
      <c r="S7" s="38">
        <v>12147</v>
      </c>
      <c r="T7" s="38">
        <v>540.48</v>
      </c>
      <c r="U7" s="38">
        <v>22.47</v>
      </c>
      <c r="V7" s="38">
        <v>456</v>
      </c>
      <c r="W7" s="38">
        <v>0.33</v>
      </c>
      <c r="X7" s="38">
        <v>1381.82</v>
      </c>
      <c r="Y7" s="38" t="s">
        <v>102</v>
      </c>
      <c r="Z7" s="38" t="s">
        <v>102</v>
      </c>
      <c r="AA7" s="38" t="s">
        <v>102</v>
      </c>
      <c r="AB7" s="38" t="s">
        <v>102</v>
      </c>
      <c r="AC7" s="38">
        <v>103.38</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7.45</v>
      </c>
      <c r="AZ7" s="38" t="s">
        <v>102</v>
      </c>
      <c r="BA7" s="38" t="s">
        <v>102</v>
      </c>
      <c r="BB7" s="38" t="s">
        <v>102</v>
      </c>
      <c r="BC7" s="38" t="s">
        <v>102</v>
      </c>
      <c r="BD7" s="38">
        <v>29.13</v>
      </c>
      <c r="BE7" s="38">
        <v>32.799999999999997</v>
      </c>
      <c r="BF7" s="38" t="s">
        <v>102</v>
      </c>
      <c r="BG7" s="38" t="s">
        <v>102</v>
      </c>
      <c r="BH7" s="38" t="s">
        <v>102</v>
      </c>
      <c r="BI7" s="38" t="s">
        <v>102</v>
      </c>
      <c r="BJ7" s="38">
        <v>4744.3599999999997</v>
      </c>
      <c r="BK7" s="38" t="s">
        <v>102</v>
      </c>
      <c r="BL7" s="38" t="s">
        <v>102</v>
      </c>
      <c r="BM7" s="38" t="s">
        <v>102</v>
      </c>
      <c r="BN7" s="38" t="s">
        <v>102</v>
      </c>
      <c r="BO7" s="38">
        <v>867.83</v>
      </c>
      <c r="BP7" s="38">
        <v>832.52</v>
      </c>
      <c r="BQ7" s="38" t="s">
        <v>102</v>
      </c>
      <c r="BR7" s="38" t="s">
        <v>102</v>
      </c>
      <c r="BS7" s="38" t="s">
        <v>102</v>
      </c>
      <c r="BT7" s="38" t="s">
        <v>102</v>
      </c>
      <c r="BU7" s="38">
        <v>70.58</v>
      </c>
      <c r="BV7" s="38" t="s">
        <v>102</v>
      </c>
      <c r="BW7" s="38" t="s">
        <v>102</v>
      </c>
      <c r="BX7" s="38" t="s">
        <v>102</v>
      </c>
      <c r="BY7" s="38" t="s">
        <v>102</v>
      </c>
      <c r="BZ7" s="38">
        <v>57.08</v>
      </c>
      <c r="CA7" s="38">
        <v>60.94</v>
      </c>
      <c r="CB7" s="38" t="s">
        <v>102</v>
      </c>
      <c r="CC7" s="38" t="s">
        <v>102</v>
      </c>
      <c r="CD7" s="38" t="s">
        <v>102</v>
      </c>
      <c r="CE7" s="38" t="s">
        <v>102</v>
      </c>
      <c r="CF7" s="38">
        <v>237.47</v>
      </c>
      <c r="CG7" s="38" t="s">
        <v>102</v>
      </c>
      <c r="CH7" s="38" t="s">
        <v>102</v>
      </c>
      <c r="CI7" s="38" t="s">
        <v>102</v>
      </c>
      <c r="CJ7" s="38" t="s">
        <v>102</v>
      </c>
      <c r="CK7" s="38">
        <v>274.99</v>
      </c>
      <c r="CL7" s="38">
        <v>253.04</v>
      </c>
      <c r="CM7" s="38" t="s">
        <v>102</v>
      </c>
      <c r="CN7" s="38" t="s">
        <v>102</v>
      </c>
      <c r="CO7" s="38" t="s">
        <v>102</v>
      </c>
      <c r="CP7" s="38" t="s">
        <v>102</v>
      </c>
      <c r="CQ7" s="38">
        <v>100</v>
      </c>
      <c r="CR7" s="38" t="s">
        <v>102</v>
      </c>
      <c r="CS7" s="38" t="s">
        <v>102</v>
      </c>
      <c r="CT7" s="38" t="s">
        <v>102</v>
      </c>
      <c r="CU7" s="38" t="s">
        <v>102</v>
      </c>
      <c r="CV7" s="38">
        <v>54.83</v>
      </c>
      <c r="CW7" s="38">
        <v>54.84</v>
      </c>
      <c r="CX7" s="38" t="s">
        <v>102</v>
      </c>
      <c r="CY7" s="38" t="s">
        <v>102</v>
      </c>
      <c r="CZ7" s="38" t="s">
        <v>102</v>
      </c>
      <c r="DA7" s="38" t="s">
        <v>102</v>
      </c>
      <c r="DB7" s="38">
        <v>86.62</v>
      </c>
      <c r="DC7" s="38" t="s">
        <v>102</v>
      </c>
      <c r="DD7" s="38" t="s">
        <v>102</v>
      </c>
      <c r="DE7" s="38" t="s">
        <v>102</v>
      </c>
      <c r="DF7" s="38" t="s">
        <v>102</v>
      </c>
      <c r="DG7" s="38">
        <v>84.7</v>
      </c>
      <c r="DH7" s="38">
        <v>86.6</v>
      </c>
      <c r="DI7" s="38" t="s">
        <v>102</v>
      </c>
      <c r="DJ7" s="38" t="s">
        <v>102</v>
      </c>
      <c r="DK7" s="38" t="s">
        <v>102</v>
      </c>
      <c r="DL7" s="38" t="s">
        <v>102</v>
      </c>
      <c r="DM7" s="38">
        <v>3.73</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c r="B11">
        <v>4</v>
      </c>
      <c r="C11">
        <v>3</v>
      </c>
      <c r="D11">
        <v>2</v>
      </c>
      <c r="E11">
        <v>1</v>
      </c>
      <c r="F11">
        <v>0</v>
      </c>
      <c r="G11" t="s">
        <v>108</v>
      </c>
    </row>
    <row r="12" spans="1:148">
      <c r="B12">
        <v>1</v>
      </c>
      <c r="C12">
        <v>1</v>
      </c>
      <c r="D12">
        <v>1</v>
      </c>
      <c r="E12">
        <v>1</v>
      </c>
      <c r="F12">
        <v>2</v>
      </c>
      <c r="G12" t="s">
        <v>109</v>
      </c>
    </row>
    <row r="13" spans="1:148">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2022-02-03T07:41:36Z</cp:lastPrinted>
  <dcterms:created xsi:type="dcterms:W3CDTF">2021-12-03T07:35:42Z</dcterms:created>
  <dcterms:modified xsi:type="dcterms:W3CDTF">2022-02-03T07:43:07Z</dcterms:modified>
  <cp:category/>
</cp:coreProperties>
</file>