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2 管理係\1111経営比較分析表\R02 経営比較分析表\水道課\"/>
    </mc:Choice>
  </mc:AlternateContent>
  <workbookProtection workbookAlgorithmName="SHA-512" workbookHashValue="gEc+xHlGAjndZTPzkUv5rkextvq0q2lZQWn8x/9CyRolWVo0djhfvHd4Y6oiYVAj4bFs/1TC4dKvKBFxnMijQQ==" workbookSaltValue="YcAE/iBzg+Kmfnp7+M6Y7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<sst xmlns="http://schemas.openxmlformats.org/spreadsheetml/2006/main" count="236" uniqueCount="121">
  <si>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</si>
  <si>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</si>
  <si>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</si>
  <si>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</si>
  <si>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</si>
  <si>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</si>
  <si>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</si>
  <si>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</si>
  <si>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</si>
  <si>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</si>
  <si>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</si>
  <si>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</si>
  <si>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</si>
  <si>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</si>
  <si>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</si>
  <si>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</si>
  <si>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</si>
  <si>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</si>
  <si>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</si>
  <si>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</si>
  <si>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</si>
  <si>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</si>
  <si>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</si>
  <si>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</si>
  <si>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</si>
  <si>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</si>
  <si>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</si>
  <si>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</si>
  <si>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</si>
  <si>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</si>
  <si>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</si>
  <si>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</si>
  <si>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</si>
  <si>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</si>
  <si>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</si>
  <si>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</si>
  <si>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</si>
  <si>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</si>
  <si>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</si>
  <si>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</si>
  <si>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</si>
  <si>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</si>
  <si>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</si>
  <si>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</si>
  <si>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</si>
  <si>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</si>
  <si>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</si>
  <si>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</si>
  <si>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</si>
  <si>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</si>
  <si>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</si>
  <si>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</si>
  <si>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</si>
  <si>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</si>
  <si>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</si>
  <si>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</si>
  <si>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</si>
  <si>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</si>
  <si>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</si>
  <si>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</si>
  <si>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</si>
  <si>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</si>
  <si>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</si>
  <si>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</si>
  <si>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</si>
  <si>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</si>
  <si>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</si>
  <si>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</si>
  <si>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</si>
  <si>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</si>
  <si>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</si>
  <si>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</si>
  <si>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</si>
  <si>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</si>
  <si>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</si>
  <si>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</si>
  <si>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</si>
  <si>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</si>
  <si>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</si>
  <si>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</si>
  <si>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</si>
  <si>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</si>
  <si>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</si>
  <si>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</si>
  <si>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</si>
  <si>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</si>
  <si>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</si>
  <si>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</si>
  <si>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</si>
  <si>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</si>
  <si>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</si>
  <si>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</si>
  <si>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</si>
  <si>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</si>
  <si>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</si>
  <si>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</si>
  <si>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</si>
  <si>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</si>
  <si>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</si>
  <si>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長島町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</si>
  <si>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</si>
  <si>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</si>
  <si>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</si>
  <si>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</si>
  <si>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</si>
  <si>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</si>
  <si>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</si>
  <si>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</si>
  <si>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</si>
  <si>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</si>
  <si>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</si>
  <si>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</si>
  <si>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</si>
  <si>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</si>
  <si>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</si>
  <si>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</si>
  <si>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</si>
  <si>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</si>
  <si>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費回収率が類似団体より低い値であり，使用料収入が乏しい。汚水処理経費全てを使用料で賄うことが原則であるにも関わらず，一般会計（繰入金）への依存が高い状況であるため，加入促進に努め，必要に応じ投資の効率化や維持管理費の削減，水洗化率の向上に取り組む必要がある。</t>
    <rPh sb="1" eb="3">
      <t>ケイヒ</t>
    </rPh>
    <rPh sb="3" eb="5">
      <t>カイシュウ</t>
    </rPh>
    <rPh sb="5" eb="6">
      <t>リツ</t>
    </rPh>
    <rPh sb="7" eb="9">
      <t>ルイジ</t>
    </rPh>
    <rPh sb="9" eb="11">
      <t>ダンタイ</t>
    </rPh>
    <rPh sb="13" eb="14">
      <t>ヒク</t>
    </rPh>
    <rPh sb="15" eb="16">
      <t>アタイ</t>
    </rPh>
    <rPh sb="20" eb="22">
      <t>シヨウ</t>
    </rPh>
    <rPh sb="22" eb="23">
      <t>リョウ</t>
    </rPh>
    <rPh sb="23" eb="25">
      <t>シュウニュウ</t>
    </rPh>
    <rPh sb="26" eb="27">
      <t>トボ</t>
    </rPh>
    <rPh sb="30" eb="32">
      <t>オスイ</t>
    </rPh>
    <rPh sb="32" eb="34">
      <t>ショリ</t>
    </rPh>
    <rPh sb="34" eb="36">
      <t>ケイヒ</t>
    </rPh>
    <rPh sb="36" eb="37">
      <t>スベ</t>
    </rPh>
    <rPh sb="39" eb="42">
      <t>シヨウリョウ</t>
    </rPh>
    <rPh sb="43" eb="44">
      <t>マカナ</t>
    </rPh>
    <rPh sb="48" eb="50">
      <t>ゲンソク</t>
    </rPh>
    <rPh sb="55" eb="56">
      <t>カカ</t>
    </rPh>
    <rPh sb="60" eb="62">
      <t>イッパン</t>
    </rPh>
    <rPh sb="62" eb="64">
      <t>カイケイ</t>
    </rPh>
    <rPh sb="65" eb="67">
      <t>クリイレ</t>
    </rPh>
    <rPh sb="67" eb="68">
      <t>キン</t>
    </rPh>
    <rPh sb="71" eb="73">
      <t>イゾン</t>
    </rPh>
    <rPh sb="74" eb="75">
      <t>タカ</t>
    </rPh>
    <rPh sb="76" eb="78">
      <t>ジョウキョウ</t>
    </rPh>
    <rPh sb="84" eb="86">
      <t>カニュウ</t>
    </rPh>
    <rPh sb="86" eb="88">
      <t>ソクシン</t>
    </rPh>
    <rPh sb="89" eb="90">
      <t>ツト</t>
    </rPh>
    <rPh sb="92" eb="94">
      <t>ヒツヨウ</t>
    </rPh>
    <rPh sb="95" eb="96">
      <t>オウ</t>
    </rPh>
    <rPh sb="97" eb="99">
      <t>トウシ</t>
    </rPh>
    <rPh sb="100" eb="103">
      <t>コウリツカ</t>
    </rPh>
    <rPh sb="104" eb="106">
      <t>イジ</t>
    </rPh>
    <rPh sb="106" eb="108">
      <t>カンリ</t>
    </rPh>
    <rPh sb="108" eb="109">
      <t>ヒ</t>
    </rPh>
    <rPh sb="110" eb="112">
      <t>サクゲン</t>
    </rPh>
    <rPh sb="113" eb="116">
      <t>スイセンカ</t>
    </rPh>
    <rPh sb="116" eb="117">
      <t>リツ</t>
    </rPh>
    <rPh sb="118" eb="120">
      <t>コウジョウ</t>
    </rPh>
    <rPh sb="121" eb="122">
      <t>ト</t>
    </rPh>
    <rPh sb="123" eb="124">
      <t>ク</t>
    </rPh>
    <rPh sb="125" eb="127">
      <t>ヒツヨウ</t>
    </rPh>
    <phoneticPr fontId="4"/>
  </si>
  <si>
    <t>　漁業集落排水処理施設は，汐見漁港（潟地区）が平成８年８月から，幣串漁港は平成15年４月から，三船漁港は，平成23年10月から全面供用を開始し，衛生環境の改善と漁場及び沿岸海域の水質改善に取り組んでいる。管渠改善については，財源確保や経営への影響を考慮しながら投資計画の策定等検討を進めている段階であり，０％となっている。平成30年度に策定した機能診断・最適整備構想を基に，年次的に施設の老朽化対策等を実施する。</t>
    <rPh sb="1" eb="3">
      <t>ギョギョウ</t>
    </rPh>
    <rPh sb="3" eb="5">
      <t>シュウラク</t>
    </rPh>
    <rPh sb="5" eb="7">
      <t>ハイスイ</t>
    </rPh>
    <rPh sb="7" eb="9">
      <t>ショリ</t>
    </rPh>
    <rPh sb="9" eb="11">
      <t>シセツ</t>
    </rPh>
    <rPh sb="13" eb="15">
      <t>シオミ</t>
    </rPh>
    <rPh sb="15" eb="17">
      <t>ギョコウ</t>
    </rPh>
    <rPh sb="18" eb="19">
      <t>ガタ</t>
    </rPh>
    <rPh sb="19" eb="21">
      <t>チク</t>
    </rPh>
    <rPh sb="23" eb="25">
      <t>ヘイセイ</t>
    </rPh>
    <rPh sb="26" eb="27">
      <t>ネン</t>
    </rPh>
    <rPh sb="28" eb="29">
      <t>ガツ</t>
    </rPh>
    <rPh sb="32" eb="33">
      <t>ヘイ</t>
    </rPh>
    <rPh sb="33" eb="34">
      <t>クシ</t>
    </rPh>
    <rPh sb="34" eb="36">
      <t>ギョコウ</t>
    </rPh>
    <rPh sb="37" eb="39">
      <t>ヘイセイ</t>
    </rPh>
    <rPh sb="41" eb="42">
      <t>ネン</t>
    </rPh>
    <rPh sb="43" eb="44">
      <t>ガツ</t>
    </rPh>
    <rPh sb="47" eb="49">
      <t>ミフネ</t>
    </rPh>
    <rPh sb="49" eb="51">
      <t>ギョコウ</t>
    </rPh>
    <rPh sb="53" eb="55">
      <t>ヘイセイ</t>
    </rPh>
    <rPh sb="57" eb="58">
      <t>ネン</t>
    </rPh>
    <rPh sb="60" eb="61">
      <t>ツキ</t>
    </rPh>
    <rPh sb="63" eb="65">
      <t>ゼンメン</t>
    </rPh>
    <rPh sb="65" eb="67">
      <t>キョウヨウ</t>
    </rPh>
    <rPh sb="68" eb="70">
      <t>カイシ</t>
    </rPh>
    <rPh sb="72" eb="74">
      <t>エイセイ</t>
    </rPh>
    <rPh sb="74" eb="76">
      <t>カンキョウ</t>
    </rPh>
    <rPh sb="77" eb="79">
      <t>カイゼン</t>
    </rPh>
    <rPh sb="80" eb="81">
      <t>ギョ</t>
    </rPh>
    <rPh sb="81" eb="82">
      <t>バ</t>
    </rPh>
    <rPh sb="82" eb="83">
      <t>オヨ</t>
    </rPh>
    <rPh sb="84" eb="86">
      <t>エンガン</t>
    </rPh>
    <rPh sb="86" eb="88">
      <t>カイイキ</t>
    </rPh>
    <rPh sb="89" eb="91">
      <t>スイシツ</t>
    </rPh>
    <rPh sb="91" eb="93">
      <t>カイゼン</t>
    </rPh>
    <rPh sb="94" eb="95">
      <t>ト</t>
    </rPh>
    <rPh sb="96" eb="97">
      <t>ク</t>
    </rPh>
    <rPh sb="161" eb="163">
      <t>ヘイセイ</t>
    </rPh>
    <rPh sb="168" eb="170">
      <t>サクテイ</t>
    </rPh>
    <rPh sb="184" eb="185">
      <t>モト</t>
    </rPh>
    <rPh sb="187" eb="189">
      <t>ネンジ</t>
    </rPh>
    <rPh sb="189" eb="190">
      <t>テキ</t>
    </rPh>
    <rPh sb="199" eb="200">
      <t>トウ</t>
    </rPh>
    <phoneticPr fontId="4"/>
  </si>
  <si>
    <t>①収益的収支比率
　令和２年度は100%を上回ったものの，一般会計からの繰入金に依存しており，経営改善に向けた取組を進める必要がある。
⑤経費回収率
　経費回収率は前年度より若干上昇したものの，類似団体と比較して低い数値となった。今後，適正な使用料収入を確保する必要がある。
⑥汚水処理原価
　経費回収率は前年度より若干低下したものの，類似団体と比較して高い状態で推移している。今後，老朽化に伴う修繕費等の増加や人口減少に伴う有収水量の減少等の要因により，当該値が増加する可能性もあるため，引き続き合理化に努める必要がある。
⑦施設利用率
　施設利用率はほぼ横ばいで推移しており，類似団体と比較して高い値を示している。人口減少や高齢化の進展に伴い，施設への加入率は伸び悩んでいる状況であるため，今後，流入汚水量の推移に合わせた適切な施設規模の維持に努める必要がある。
⑧水洗化率
　前年度より約8.8ポイント増となり，類似団体と比較して約3.9ポイント程度上回った。今後も水質保全の観点から，使用料収入を図り，水洗化率向上に取り組んでいく。</t>
    <rPh sb="1" eb="3">
      <t>シュウエキ</t>
    </rPh>
    <rPh sb="3" eb="4">
      <t>テキ</t>
    </rPh>
    <rPh sb="4" eb="6">
      <t>シュウシ</t>
    </rPh>
    <rPh sb="6" eb="8">
      <t>ヒリツ</t>
    </rPh>
    <rPh sb="13" eb="15">
      <t>ネンド</t>
    </rPh>
    <rPh sb="21" eb="23">
      <t>ウワマワ</t>
    </rPh>
    <rPh sb="29" eb="31">
      <t>イッパン</t>
    </rPh>
    <rPh sb="31" eb="33">
      <t>カイケイ</t>
    </rPh>
    <rPh sb="36" eb="38">
      <t>クリイ</t>
    </rPh>
    <rPh sb="38" eb="39">
      <t>キン</t>
    </rPh>
    <rPh sb="40" eb="42">
      <t>イゾン</t>
    </rPh>
    <rPh sb="47" eb="49">
      <t>ケイエイ</t>
    </rPh>
    <rPh sb="49" eb="51">
      <t>カイゼン</t>
    </rPh>
    <rPh sb="52" eb="53">
      <t>ム</t>
    </rPh>
    <rPh sb="55" eb="57">
      <t>トリクミ</t>
    </rPh>
    <rPh sb="58" eb="59">
      <t>スス</t>
    </rPh>
    <rPh sb="61" eb="63">
      <t>ヒツヨウ</t>
    </rPh>
    <rPh sb="76" eb="78">
      <t>ケイヒ</t>
    </rPh>
    <rPh sb="78" eb="80">
      <t>カイシュウ</t>
    </rPh>
    <rPh sb="80" eb="81">
      <t>リツ</t>
    </rPh>
    <rPh sb="82" eb="85">
      <t>ゼンネンド</t>
    </rPh>
    <rPh sb="87" eb="89">
      <t>ジャッカン</t>
    </rPh>
    <rPh sb="89" eb="91">
      <t>ジョウショウ</t>
    </rPh>
    <rPh sb="99" eb="101">
      <t>ダンタイ</t>
    </rPh>
    <rPh sb="102" eb="104">
      <t>ヒカク</t>
    </rPh>
    <rPh sb="106" eb="107">
      <t>ヒク</t>
    </rPh>
    <rPh sb="108" eb="110">
      <t>スウチ</t>
    </rPh>
    <rPh sb="115" eb="117">
      <t>コンゴ</t>
    </rPh>
    <rPh sb="139" eb="141">
      <t>オスイ</t>
    </rPh>
    <rPh sb="141" eb="143">
      <t>ショリ</t>
    </rPh>
    <rPh sb="143" eb="145">
      <t>ゲンカ</t>
    </rPh>
    <rPh sb="147" eb="149">
      <t>ケイヒ</t>
    </rPh>
    <rPh sb="149" eb="151">
      <t>カイシュウ</t>
    </rPh>
    <rPh sb="151" eb="152">
      <t>リツ</t>
    </rPh>
    <rPh sb="160" eb="162">
      <t>テイカ</t>
    </rPh>
    <rPh sb="264" eb="266">
      <t>シセツ</t>
    </rPh>
    <rPh sb="266" eb="269">
      <t>リヨウリツ</t>
    </rPh>
    <rPh sb="385" eb="388">
      <t>スイセンカ</t>
    </rPh>
    <rPh sb="388" eb="389">
      <t>リツ</t>
    </rPh>
    <rPh sb="404" eb="405">
      <t>ゾウ</t>
    </rPh>
    <rPh sb="426" eb="428">
      <t>テイド</t>
    </rPh>
    <rPh sb="428" eb="429">
      <t>ウエ</t>
    </rPh>
    <rPh sb="452" eb="453">
      <t>ハカ</t>
    </rPh>
    <rPh sb="455" eb="458">
      <t>スイセンカ</t>
    </rPh>
    <rPh sb="458" eb="459">
      <t>リツ</t>
    </rPh>
    <rPh sb="459" eb="461">
      <t>コウジョウ</t>
    </rPh>
    <rPh sb="462" eb="463">
      <t>ト</t>
    </rPh>
    <rPh sb="464" eb="465">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</si>
</sst>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AE-4AE4-B421-F59BFC514CA1}"/>
            </c:ext>
          </c:extLst>
        </c:ser>
        <c:dLbls>
          <c:showLegendKey val="0"/>
          <c:showVal val="0"/>
          <c:showCatName val="0"/>
          <c:showSerName val="0"/>
          <c:showPercent val="0"/>
          <c:showBubbleSize val="0"/>
        </c:dLbls>
        <c:gapWidth val="150"/>
        <c:axId val="516078336"/>
        <c:axId val="51607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xmlns:c16r2="http://schemas.microsoft.com/office/drawing/2015/06/chart">
            <c:ext xmlns:c16="http://schemas.microsoft.com/office/drawing/2014/chart" uri="{C3380CC4-5D6E-409C-BE32-E72D297353CC}">
              <c16:uniqueId val="{00000001-43AE-4AE4-B421-F59BFC514CA1}"/>
            </c:ext>
          </c:extLst>
        </c:ser>
        <c:dLbls>
          <c:showLegendKey val="0"/>
          <c:showVal val="0"/>
          <c:showCatName val="0"/>
          <c:showSerName val="0"/>
          <c:showPercent val="0"/>
          <c:showBubbleSize val="0"/>
        </c:dLbls>
        <c:marker val="1"/>
        <c:smooth val="0"/>
        <c:axId val="516078336"/>
        <c:axId val="516079120"/>
      </c:lineChart>
      <c:dateAx>
        <c:axId val="516078336"/>
        <c:scaling>
          <c:orientation val="minMax"/>
        </c:scaling>
        <c:delete val="1"/>
        <c:axPos val="b"/>
        <c:numFmt formatCode="&quot;H&quot;yy" sourceLinked="1"/>
        <c:majorTickMark val="none"/>
        <c:minorTickMark val="none"/>
        <c:tickLblPos val="none"/>
        <c:crossAx val="516079120"/>
        <c:crosses val="autoZero"/>
        <c:auto val="1"/>
        <c:lblOffset val="100"/>
        <c:baseTimeUnit val="years"/>
      </c:dateAx>
      <c:valAx>
        <c:axId val="51607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0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42.86</c:v>
                </c:pt>
                <c:pt idx="1">
                  <c:v>42.42</c:v>
                </c:pt>
                <c:pt idx="2">
                  <c:v>42.86</c:v>
                </c:pt>
                <c:pt idx="3">
                  <c:v>41.99</c:v>
                </c:pt>
                <c:pt idx="4">
                  <c:v>41.56</c:v>
                </c:pt>
              </c:numCache>
            </c:numRef>
          </c:val>
          <c:extLst xmlns:c16r2="http://schemas.microsoft.com/office/drawing/2015/06/chart">
            <c:ext xmlns:c16="http://schemas.microsoft.com/office/drawing/2014/chart" uri="{C3380CC4-5D6E-409C-BE32-E72D297353CC}">
              <c16:uniqueId val="{00000000-70AF-451A-98D3-79236BB8BD51}"/>
            </c:ext>
          </c:extLst>
        </c:ser>
        <c:dLbls>
          <c:showLegendKey val="0"/>
          <c:showVal val="0"/>
          <c:showCatName val="0"/>
          <c:showSerName val="0"/>
          <c:showPercent val="0"/>
          <c:showBubbleSize val="0"/>
        </c:dLbls>
        <c:gapWidth val="150"/>
        <c:axId val="519755232"/>
        <c:axId val="51974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xmlns:c16r2="http://schemas.microsoft.com/office/drawing/2015/06/chart">
            <c:ext xmlns:c16="http://schemas.microsoft.com/office/drawing/2014/chart" uri="{C3380CC4-5D6E-409C-BE32-E72D297353CC}">
              <c16:uniqueId val="{00000001-70AF-451A-98D3-79236BB8BD51}"/>
            </c:ext>
          </c:extLst>
        </c:ser>
        <c:dLbls>
          <c:showLegendKey val="0"/>
          <c:showVal val="0"/>
          <c:showCatName val="0"/>
          <c:showSerName val="0"/>
          <c:showPercent val="0"/>
          <c:showBubbleSize val="0"/>
        </c:dLbls>
        <c:marker val="1"/>
        <c:smooth val="0"/>
        <c:axId val="519755232"/>
        <c:axId val="519749744"/>
      </c:lineChart>
      <c:dateAx>
        <c:axId val="519755232"/>
        <c:scaling>
          <c:orientation val="minMax"/>
        </c:scaling>
        <c:delete val="1"/>
        <c:axPos val="b"/>
        <c:numFmt formatCode="&quot;H&quot;yy" sourceLinked="1"/>
        <c:majorTickMark val="none"/>
        <c:minorTickMark val="none"/>
        <c:tickLblPos val="none"/>
        <c:crossAx val="519749744"/>
        <c:crosses val="autoZero"/>
        <c:auto val="1"/>
        <c:lblOffset val="100"/>
        <c:baseTimeUnit val="years"/>
      </c:dateAx>
      <c:valAx>
        <c:axId val="51974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7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83.89</c:v>
                </c:pt>
                <c:pt idx="1">
                  <c:v>84.09</c:v>
                </c:pt>
                <c:pt idx="2">
                  <c:v>84.09</c:v>
                </c:pt>
                <c:pt idx="3">
                  <c:v>74.14</c:v>
                </c:pt>
                <c:pt idx="4">
                  <c:v>83</c:v>
                </c:pt>
              </c:numCache>
            </c:numRef>
          </c:val>
          <c:extLst xmlns:c16r2="http://schemas.microsoft.com/office/drawing/2015/06/chart">
            <c:ext xmlns:c16="http://schemas.microsoft.com/office/drawing/2014/chart" uri="{C3380CC4-5D6E-409C-BE32-E72D297353CC}">
              <c16:uniqueId val="{00000000-8311-40FB-9E22-2C5E4EA3B9F4}"/>
            </c:ext>
          </c:extLst>
        </c:ser>
        <c:dLbls>
          <c:showLegendKey val="0"/>
          <c:showVal val="0"/>
          <c:showCatName val="0"/>
          <c:showSerName val="0"/>
          <c:showPercent val="0"/>
          <c:showBubbleSize val="0"/>
        </c:dLbls>
        <c:gapWidth val="150"/>
        <c:axId val="519751312"/>
        <c:axId val="51975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xmlns:c16r2="http://schemas.microsoft.com/office/drawing/2015/06/chart">
            <c:ext xmlns:c16="http://schemas.microsoft.com/office/drawing/2014/chart" uri="{C3380CC4-5D6E-409C-BE32-E72D297353CC}">
              <c16:uniqueId val="{00000001-8311-40FB-9E22-2C5E4EA3B9F4}"/>
            </c:ext>
          </c:extLst>
        </c:ser>
        <c:dLbls>
          <c:showLegendKey val="0"/>
          <c:showVal val="0"/>
          <c:showCatName val="0"/>
          <c:showSerName val="0"/>
          <c:showPercent val="0"/>
          <c:showBubbleSize val="0"/>
        </c:dLbls>
        <c:marker val="1"/>
        <c:smooth val="0"/>
        <c:axId val="519751312"/>
        <c:axId val="519754448"/>
      </c:lineChart>
      <c:dateAx>
        <c:axId val="519751312"/>
        <c:scaling>
          <c:orientation val="minMax"/>
        </c:scaling>
        <c:delete val="1"/>
        <c:axPos val="b"/>
        <c:numFmt formatCode="&quot;H&quot;yy" sourceLinked="1"/>
        <c:majorTickMark val="none"/>
        <c:minorTickMark val="none"/>
        <c:tickLblPos val="none"/>
        <c:crossAx val="519754448"/>
        <c:crosses val="autoZero"/>
        <c:auto val="1"/>
        <c:lblOffset val="100"/>
        <c:baseTimeUnit val="years"/>
      </c:dateAx>
      <c:valAx>
        <c:axId val="51975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75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98.47</c:v>
                </c:pt>
                <c:pt idx="1">
                  <c:v>101.08</c:v>
                </c:pt>
                <c:pt idx="2">
                  <c:v>97.98</c:v>
                </c:pt>
                <c:pt idx="3">
                  <c:v>99.99</c:v>
                </c:pt>
                <c:pt idx="4">
                  <c:v>101.43</c:v>
                </c:pt>
              </c:numCache>
            </c:numRef>
          </c:val>
          <c:extLst xmlns:c16r2="http://schemas.microsoft.com/office/drawing/2015/06/chart">
            <c:ext xmlns:c16="http://schemas.microsoft.com/office/drawing/2014/chart" uri="{C3380CC4-5D6E-409C-BE32-E72D297353CC}">
              <c16:uniqueId val="{00000000-5414-4B32-AF2B-1C80D31FEBB6}"/>
            </c:ext>
          </c:extLst>
        </c:ser>
        <c:dLbls>
          <c:showLegendKey val="0"/>
          <c:showVal val="0"/>
          <c:showCatName val="0"/>
          <c:showSerName val="0"/>
          <c:showPercent val="0"/>
          <c:showBubbleSize val="0"/>
        </c:dLbls>
        <c:gapWidth val="150"/>
        <c:axId val="516080296"/>
        <c:axId val="51607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14-4B32-AF2B-1C80D31FEBB6}"/>
            </c:ext>
          </c:extLst>
        </c:ser>
        <c:dLbls>
          <c:showLegendKey val="0"/>
          <c:showVal val="0"/>
          <c:showCatName val="0"/>
          <c:showSerName val="0"/>
          <c:showPercent val="0"/>
          <c:showBubbleSize val="0"/>
        </c:dLbls>
        <c:marker val="1"/>
        <c:smooth val="0"/>
        <c:axId val="516080296"/>
        <c:axId val="516076768"/>
      </c:lineChart>
      <c:dateAx>
        <c:axId val="516080296"/>
        <c:scaling>
          <c:orientation val="minMax"/>
        </c:scaling>
        <c:delete val="1"/>
        <c:axPos val="b"/>
        <c:numFmt formatCode="&quot;H&quot;yy" sourceLinked="1"/>
        <c:majorTickMark val="none"/>
        <c:minorTickMark val="none"/>
        <c:tickLblPos val="none"/>
        <c:crossAx val="516076768"/>
        <c:crosses val="autoZero"/>
        <c:auto val="1"/>
        <c:lblOffset val="100"/>
        <c:baseTimeUnit val="years"/>
      </c:dateAx>
      <c:valAx>
        <c:axId val="51607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08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E3-4E05-93D3-FB4747CA1A02}"/>
            </c:ext>
          </c:extLst>
        </c:ser>
        <c:dLbls>
          <c:showLegendKey val="0"/>
          <c:showVal val="0"/>
          <c:showCatName val="0"/>
          <c:showSerName val="0"/>
          <c:showPercent val="0"/>
          <c:showBubbleSize val="0"/>
        </c:dLbls>
        <c:gapWidth val="150"/>
        <c:axId val="516078728"/>
        <c:axId val="5160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E3-4E05-93D3-FB4747CA1A02}"/>
            </c:ext>
          </c:extLst>
        </c:ser>
        <c:dLbls>
          <c:showLegendKey val="0"/>
          <c:showVal val="0"/>
          <c:showCatName val="0"/>
          <c:showSerName val="0"/>
          <c:showPercent val="0"/>
          <c:showBubbleSize val="0"/>
        </c:dLbls>
        <c:marker val="1"/>
        <c:smooth val="0"/>
        <c:axId val="516078728"/>
        <c:axId val="516075200"/>
      </c:lineChart>
      <c:dateAx>
        <c:axId val="516078728"/>
        <c:scaling>
          <c:orientation val="minMax"/>
        </c:scaling>
        <c:delete val="1"/>
        <c:axPos val="b"/>
        <c:numFmt formatCode="&quot;H&quot;yy" sourceLinked="1"/>
        <c:majorTickMark val="none"/>
        <c:minorTickMark val="none"/>
        <c:tickLblPos val="none"/>
        <c:crossAx val="516075200"/>
        <c:crosses val="autoZero"/>
        <c:auto val="1"/>
        <c:lblOffset val="100"/>
        <c:baseTimeUnit val="years"/>
      </c:dateAx>
      <c:valAx>
        <c:axId val="5160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07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B7-4E15-922B-EF76595CD36B}"/>
            </c:ext>
          </c:extLst>
        </c:ser>
        <c:dLbls>
          <c:showLegendKey val="0"/>
          <c:showVal val="0"/>
          <c:showCatName val="0"/>
          <c:showSerName val="0"/>
          <c:showPercent val="0"/>
          <c:showBubbleSize val="0"/>
        </c:dLbls>
        <c:gapWidth val="150"/>
        <c:axId val="516080688"/>
        <c:axId val="46658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B7-4E15-922B-EF76595CD36B}"/>
            </c:ext>
          </c:extLst>
        </c:ser>
        <c:dLbls>
          <c:showLegendKey val="0"/>
          <c:showVal val="0"/>
          <c:showCatName val="0"/>
          <c:showSerName val="0"/>
          <c:showPercent val="0"/>
          <c:showBubbleSize val="0"/>
        </c:dLbls>
        <c:marker val="1"/>
        <c:smooth val="0"/>
        <c:axId val="516080688"/>
        <c:axId val="466588408"/>
      </c:lineChart>
      <c:dateAx>
        <c:axId val="516080688"/>
        <c:scaling>
          <c:orientation val="minMax"/>
        </c:scaling>
        <c:delete val="1"/>
        <c:axPos val="b"/>
        <c:numFmt formatCode="&quot;H&quot;yy" sourceLinked="1"/>
        <c:majorTickMark val="none"/>
        <c:minorTickMark val="none"/>
        <c:tickLblPos val="none"/>
        <c:crossAx val="466588408"/>
        <c:crosses val="autoZero"/>
        <c:auto val="1"/>
        <c:lblOffset val="100"/>
        <c:baseTimeUnit val="years"/>
      </c:dateAx>
      <c:valAx>
        <c:axId val="46658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08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AF-4927-87C8-DCFB3B7C7DEF}"/>
            </c:ext>
          </c:extLst>
        </c:ser>
        <c:dLbls>
          <c:showLegendKey val="0"/>
          <c:showVal val="0"/>
          <c:showCatName val="0"/>
          <c:showSerName val="0"/>
          <c:showPercent val="0"/>
          <c:showBubbleSize val="0"/>
        </c:dLbls>
        <c:gapWidth val="150"/>
        <c:axId val="519757976"/>
        <c:axId val="51975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AF-4927-87C8-DCFB3B7C7DEF}"/>
            </c:ext>
          </c:extLst>
        </c:ser>
        <c:dLbls>
          <c:showLegendKey val="0"/>
          <c:showVal val="0"/>
          <c:showCatName val="0"/>
          <c:showSerName val="0"/>
          <c:showPercent val="0"/>
          <c:showBubbleSize val="0"/>
        </c:dLbls>
        <c:marker val="1"/>
        <c:smooth val="0"/>
        <c:axId val="519757976"/>
        <c:axId val="519750136"/>
      </c:lineChart>
      <c:dateAx>
        <c:axId val="519757976"/>
        <c:scaling>
          <c:orientation val="minMax"/>
        </c:scaling>
        <c:delete val="1"/>
        <c:axPos val="b"/>
        <c:numFmt formatCode="&quot;H&quot;yy" sourceLinked="1"/>
        <c:majorTickMark val="none"/>
        <c:minorTickMark val="none"/>
        <c:tickLblPos val="none"/>
        <c:crossAx val="519750136"/>
        <c:crosses val="autoZero"/>
        <c:auto val="1"/>
        <c:lblOffset val="100"/>
        <c:baseTimeUnit val="years"/>
      </c:dateAx>
      <c:valAx>
        <c:axId val="51975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75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2F-463B-8B3B-9BB2407ECBA5}"/>
            </c:ext>
          </c:extLst>
        </c:ser>
        <c:dLbls>
          <c:showLegendKey val="0"/>
          <c:showVal val="0"/>
          <c:showCatName val="0"/>
          <c:showSerName val="0"/>
          <c:showPercent val="0"/>
          <c:showBubbleSize val="0"/>
        </c:dLbls>
        <c:gapWidth val="150"/>
        <c:axId val="519754840"/>
        <c:axId val="51975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2F-463B-8B3B-9BB2407ECBA5}"/>
            </c:ext>
          </c:extLst>
        </c:ser>
        <c:dLbls>
          <c:showLegendKey val="0"/>
          <c:showVal val="0"/>
          <c:showCatName val="0"/>
          <c:showSerName val="0"/>
          <c:showPercent val="0"/>
          <c:showBubbleSize val="0"/>
        </c:dLbls>
        <c:marker val="1"/>
        <c:smooth val="0"/>
        <c:axId val="519754840"/>
        <c:axId val="519758368"/>
      </c:lineChart>
      <c:dateAx>
        <c:axId val="519754840"/>
        <c:scaling>
          <c:orientation val="minMax"/>
        </c:scaling>
        <c:delete val="1"/>
        <c:axPos val="b"/>
        <c:numFmt formatCode="&quot;H&quot;yy" sourceLinked="1"/>
        <c:majorTickMark val="none"/>
        <c:minorTickMark val="none"/>
        <c:tickLblPos val="none"/>
        <c:crossAx val="519758368"/>
        <c:crosses val="autoZero"/>
        <c:auto val="1"/>
        <c:lblOffset val="100"/>
        <c:baseTimeUnit val="years"/>
      </c:dateAx>
      <c:valAx>
        <c:axId val="5197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75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90-40BB-8531-99D1C41FD7D2}"/>
            </c:ext>
          </c:extLst>
        </c:ser>
        <c:dLbls>
          <c:showLegendKey val="0"/>
          <c:showVal val="0"/>
          <c:showCatName val="0"/>
          <c:showSerName val="0"/>
          <c:showPercent val="0"/>
          <c:showBubbleSize val="0"/>
        </c:dLbls>
        <c:gapWidth val="150"/>
        <c:axId val="519759544"/>
        <c:axId val="51976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xmlns:c16r2="http://schemas.microsoft.com/office/drawing/2015/06/chart">
            <c:ext xmlns:c16="http://schemas.microsoft.com/office/drawing/2014/chart" uri="{C3380CC4-5D6E-409C-BE32-E72D297353CC}">
              <c16:uniqueId val="{00000001-5C90-40BB-8531-99D1C41FD7D2}"/>
            </c:ext>
          </c:extLst>
        </c:ser>
        <c:dLbls>
          <c:showLegendKey val="0"/>
          <c:showVal val="0"/>
          <c:showCatName val="0"/>
          <c:showSerName val="0"/>
          <c:showPercent val="0"/>
          <c:showBubbleSize val="0"/>
        </c:dLbls>
        <c:marker val="1"/>
        <c:smooth val="0"/>
        <c:axId val="519759544"/>
        <c:axId val="519761112"/>
      </c:lineChart>
      <c:dateAx>
        <c:axId val="519759544"/>
        <c:scaling>
          <c:orientation val="minMax"/>
        </c:scaling>
        <c:delete val="1"/>
        <c:axPos val="b"/>
        <c:numFmt formatCode="&quot;H&quot;yy" sourceLinked="1"/>
        <c:majorTickMark val="none"/>
        <c:minorTickMark val="none"/>
        <c:tickLblPos val="none"/>
        <c:crossAx val="519761112"/>
        <c:crosses val="autoZero"/>
        <c:auto val="1"/>
        <c:lblOffset val="100"/>
        <c:baseTimeUnit val="years"/>
      </c:dateAx>
      <c:valAx>
        <c:axId val="51976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75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31.41</c:v>
                </c:pt>
                <c:pt idx="1">
                  <c:v>34.67</c:v>
                </c:pt>
                <c:pt idx="2">
                  <c:v>25.58</c:v>
                </c:pt>
                <c:pt idx="3">
                  <c:v>27.21</c:v>
                </c:pt>
                <c:pt idx="4">
                  <c:v>28.7</c:v>
                </c:pt>
              </c:numCache>
            </c:numRef>
          </c:val>
          <c:extLst xmlns:c16r2="http://schemas.microsoft.com/office/drawing/2015/06/chart">
            <c:ext xmlns:c16="http://schemas.microsoft.com/office/drawing/2014/chart" uri="{C3380CC4-5D6E-409C-BE32-E72D297353CC}">
              <c16:uniqueId val="{00000000-B92E-4D9F-9D06-A2BC541E6A18}"/>
            </c:ext>
          </c:extLst>
        </c:ser>
        <c:dLbls>
          <c:showLegendKey val="0"/>
          <c:showVal val="0"/>
          <c:showCatName val="0"/>
          <c:showSerName val="0"/>
          <c:showPercent val="0"/>
          <c:showBubbleSize val="0"/>
        </c:dLbls>
        <c:gapWidth val="150"/>
        <c:axId val="519759152"/>
        <c:axId val="51975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xmlns:c16r2="http://schemas.microsoft.com/office/drawing/2015/06/chart">
            <c:ext xmlns:c16="http://schemas.microsoft.com/office/drawing/2014/chart" uri="{C3380CC4-5D6E-409C-BE32-E72D297353CC}">
              <c16:uniqueId val="{00000001-B92E-4D9F-9D06-A2BC541E6A18}"/>
            </c:ext>
          </c:extLst>
        </c:ser>
        <c:dLbls>
          <c:showLegendKey val="0"/>
          <c:showVal val="0"/>
          <c:showCatName val="0"/>
          <c:showSerName val="0"/>
          <c:showPercent val="0"/>
          <c:showBubbleSize val="0"/>
        </c:dLbls>
        <c:marker val="1"/>
        <c:smooth val="0"/>
        <c:axId val="519759152"/>
        <c:axId val="519759936"/>
      </c:lineChart>
      <c:dateAx>
        <c:axId val="519759152"/>
        <c:scaling>
          <c:orientation val="minMax"/>
        </c:scaling>
        <c:delete val="1"/>
        <c:axPos val="b"/>
        <c:numFmt formatCode="&quot;H&quot;yy" sourceLinked="1"/>
        <c:majorTickMark val="none"/>
        <c:minorTickMark val="none"/>
        <c:tickLblPos val="none"/>
        <c:crossAx val="519759936"/>
        <c:crosses val="autoZero"/>
        <c:auto val="1"/>
        <c:lblOffset val="100"/>
        <c:baseTimeUnit val="years"/>
      </c:dateAx>
      <c:valAx>
        <c:axId val="5197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75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572.83000000000004</c:v>
                </c:pt>
                <c:pt idx="1">
                  <c:v>532.54</c:v>
                </c:pt>
                <c:pt idx="2">
                  <c:v>720.17</c:v>
                </c:pt>
                <c:pt idx="3">
                  <c:v>688.58</c:v>
                </c:pt>
                <c:pt idx="4">
                  <c:v>650.01</c:v>
                </c:pt>
              </c:numCache>
            </c:numRef>
          </c:val>
          <c:extLst xmlns:c16r2="http://schemas.microsoft.com/office/drawing/2015/06/chart">
            <c:ext xmlns:c16="http://schemas.microsoft.com/office/drawing/2014/chart" uri="{C3380CC4-5D6E-409C-BE32-E72D297353CC}">
              <c16:uniqueId val="{00000000-9CB1-4E26-8AD7-7FDA1C2EF913}"/>
            </c:ext>
          </c:extLst>
        </c:ser>
        <c:dLbls>
          <c:showLegendKey val="0"/>
          <c:showVal val="0"/>
          <c:showCatName val="0"/>
          <c:showSerName val="0"/>
          <c:showPercent val="0"/>
          <c:showBubbleSize val="0"/>
        </c:dLbls>
        <c:gapWidth val="150"/>
        <c:axId val="519760328"/>
        <c:axId val="51975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xmlns:c16r2="http://schemas.microsoft.com/office/drawing/2015/06/chart">
            <c:ext xmlns:c16="http://schemas.microsoft.com/office/drawing/2014/chart" uri="{C3380CC4-5D6E-409C-BE32-E72D297353CC}">
              <c16:uniqueId val="{00000001-9CB1-4E26-8AD7-7FDA1C2EF913}"/>
            </c:ext>
          </c:extLst>
        </c:ser>
        <c:dLbls>
          <c:showLegendKey val="0"/>
          <c:showVal val="0"/>
          <c:showCatName val="0"/>
          <c:showSerName val="0"/>
          <c:showPercent val="0"/>
          <c:showBubbleSize val="0"/>
        </c:dLbls>
        <c:marker val="1"/>
        <c:smooth val="0"/>
        <c:axId val="519760328"/>
        <c:axId val="519752488"/>
      </c:lineChart>
      <c:dateAx>
        <c:axId val="519760328"/>
        <c:scaling>
          <c:orientation val="minMax"/>
        </c:scaling>
        <c:delete val="1"/>
        <c:axPos val="b"/>
        <c:numFmt formatCode="&quot;H&quot;yy" sourceLinked="1"/>
        <c:majorTickMark val="none"/>
        <c:minorTickMark val="none"/>
        <c:tickLblPos val="none"/>
        <c:crossAx val="519752488"/>
        <c:crosses val="autoZero"/>
        <c:auto val="1"/>
        <c:lblOffset val="100"/>
        <c:baseTimeUnit val="years"/>
      </c:dateAx>
      <c:valAx>
        <c:axId val="51975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76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鹿児島県　長島町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漁業集落排水</v>
      </c>
      <c r="Q8" s="78"/>
      <c r="R8" s="78"/>
      <c r="S8" s="78"/>
      <c r="T8" s="78"/>
      <c r="U8" s="78"/>
      <c r="V8" s="78"/>
      <c r="W8" s="78" t="str">
        <f>データ!L6</f>
        <v>H2</v>
      </c>
      <c r="X8" s="78"/>
      <c r="Y8" s="78"/>
      <c r="Z8" s="78"/>
      <c r="AA8" s="78"/>
      <c r="AB8" s="78"/>
      <c r="AC8" s="78"/>
      <c r="AD8" s="79" t="str">
        <f>データ!$M$6</f>
        <v>非設置</v>
      </c>
      <c r="AE8" s="79"/>
      <c r="AF8" s="79"/>
      <c r="AG8" s="79"/>
      <c r="AH8" s="79"/>
      <c r="AI8" s="79"/>
      <c r="AJ8" s="79"/>
      <c r="AK8" s="3"/>
      <c r="AL8" s="75">
        <f>データ!S6</f>
        <v>10219</v>
      </c>
      <c r="AM8" s="75"/>
      <c r="AN8" s="75"/>
      <c r="AO8" s="75"/>
      <c r="AP8" s="75"/>
      <c r="AQ8" s="75"/>
      <c r="AR8" s="75"/>
      <c r="AS8" s="75"/>
      <c r="AT8" s="74">
        <f>データ!T6</f>
        <v>116.19</v>
      </c>
      <c r="AU8" s="74"/>
      <c r="AV8" s="74"/>
      <c r="AW8" s="74"/>
      <c r="AX8" s="74"/>
      <c r="AY8" s="74"/>
      <c r="AZ8" s="74"/>
      <c r="BA8" s="74"/>
      <c r="BB8" s="74">
        <f>データ!U6</f>
        <v>87.95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4.0199999999999996</v>
      </c>
      <c r="Q10" s="74"/>
      <c r="R10" s="74"/>
      <c r="S10" s="74"/>
      <c r="T10" s="74"/>
      <c r="U10" s="74"/>
      <c r="V10" s="74"/>
      <c r="W10" s="74">
        <f>データ!Q6</f>
        <v>95.03</v>
      </c>
      <c r="X10" s="74"/>
      <c r="Y10" s="74"/>
      <c r="Z10" s="74"/>
      <c r="AA10" s="74"/>
      <c r="AB10" s="74"/>
      <c r="AC10" s="74"/>
      <c r="AD10" s="75">
        <f>データ!R6</f>
        <v>3350</v>
      </c>
      <c r="AE10" s="75"/>
      <c r="AF10" s="75"/>
      <c r="AG10" s="75"/>
      <c r="AH10" s="75"/>
      <c r="AI10" s="75"/>
      <c r="AJ10" s="75"/>
      <c r="AK10" s="2"/>
      <c r="AL10" s="75">
        <f>データ!V6</f>
        <v>406</v>
      </c>
      <c r="AM10" s="75"/>
      <c r="AN10" s="75"/>
      <c r="AO10" s="75"/>
      <c r="AP10" s="75"/>
      <c r="AQ10" s="75"/>
      <c r="AR10" s="75"/>
      <c r="AS10" s="75"/>
      <c r="AT10" s="74">
        <f>データ!W6</f>
        <v>0.22</v>
      </c>
      <c r="AU10" s="74"/>
      <c r="AV10" s="74"/>
      <c r="AW10" s="74"/>
      <c r="AX10" s="74"/>
      <c r="AY10" s="74"/>
      <c r="AZ10" s="74"/>
      <c r="BA10" s="74"/>
      <c r="BB10" s="74">
        <f>データ!X6</f>
        <v>1845.45</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44</v>
      </c>
      <c r="N86" s="26" t="s">
        <v>45</v>
      </c>
      <c r="O86" s="26" t="str">
        <f>データ!EO6</f>
        <v>【1.09】</v>
      </c>
    </row>
  </sheetData>
  <sheetProtection algorithmName="SHA-512" hashValue="sKs+QgeoS2iql8ns4kDr03etSluJYe7DxM+xf+SFHfxgiCUIl15r8DkZNUit+YdqsBJDxtGDaGzFta7SHbc3vg==" saltValue="idzf2JsovbAYeHmCEBywl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464040</v>
      </c>
      <c r="D6" s="33">
        <f t="shared" si="3"/>
        <v>47</v>
      </c>
      <c r="E6" s="33">
        <f t="shared" si="3"/>
        <v>17</v>
      </c>
      <c r="F6" s="33">
        <f t="shared" si="3"/>
        <v>6</v>
      </c>
      <c r="G6" s="33">
        <f t="shared" si="3"/>
        <v>0</v>
      </c>
      <c r="H6" s="33" t="str">
        <f t="shared" si="3"/>
        <v>鹿児島県　長島町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4.0199999999999996</v>
      </c>
      <c r="Q6" s="34">
        <f t="shared" si="3"/>
        <v>95.03</v>
      </c>
      <c r="R6" s="34">
        <f t="shared" si="3"/>
        <v>3350</v>
      </c>
      <c r="S6" s="34">
        <f t="shared" si="3"/>
        <v>10219</v>
      </c>
      <c r="T6" s="34">
        <f t="shared" si="3"/>
        <v>116.19</v>
      </c>
      <c r="U6" s="34">
        <f t="shared" si="3"/>
        <v>87.95</v>
      </c>
      <c r="V6" s="34">
        <f t="shared" si="3"/>
        <v>406</v>
      </c>
      <c r="W6" s="34">
        <f t="shared" si="3"/>
        <v>0.22</v>
      </c>
      <c r="X6" s="34">
        <f t="shared" si="3"/>
        <v>1845.45</v>
      </c>
      <c r="Y6" s="35">
        <f>IF(Y7="",NA(),Y7)</f>
        <v>98.47</v>
      </c>
      <c r="Z6" s="35">
        <f t="shared" ref="Z6:AH6" si="4">IF(Z7="",NA(),Z7)</f>
        <v>101.08</v>
      </c>
      <c r="AA6" s="35">
        <f t="shared" si="4"/>
        <v>97.98</v>
      </c>
      <c r="AB6" s="35">
        <f t="shared" si="4"/>
        <v>99.99</v>
      </c>
      <c r="AC6" s="35">
        <f t="shared" si="4"/>
        <v>101.43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31.41</v>
      </c>
      <c r="BR6" s="35">
        <f t="shared" ref="BR6:BZ6" si="8">IF(BR7="",NA(),BR7)</f>
        <v>34.67</v>
      </c>
      <c r="BS6" s="35">
        <f t="shared" si="8"/>
        <v>25.58</v>
      </c>
      <c r="BT6" s="35">
        <f t="shared" si="8"/>
        <v>27.21</v>
      </c>
      <c r="BU6" s="35">
        <f t="shared" si="8"/>
        <v>28.7</v>
      </c>
      <c r="BV6" s="35">
        <f t="shared" si="8"/>
        <v>46.26</v>
      </c>
      <c r="BW6" s="35">
        <f t="shared" si="8"/>
        <v>45.81</v>
      </c>
      <c r="BX6" s="35">
        <f t="shared" si="8"/>
        <v>43.43</v>
      </c>
      <c r="BY6" s="35">
        <f t="shared" si="8"/>
        <v>41.41</v>
      </c>
      <c r="BZ6" s="35">
        <f t="shared" si="8"/>
        <v>39.64</v>
      </c>
      <c r="CA6" s="34" t="str">
        <f>IF(CA7="","",IF(CA7="-","【-】","【"&amp;SUBSTITUTE(TEXT(CA7,"#,##0.00"),"-","△")&amp;"】"))</f>
        <v>【42.60】</v>
      </c>
      <c r="CB6" s="35">
        <f>IF(CB7="",NA(),CB7)</f>
        <v>572.83000000000004</v>
      </c>
      <c r="CC6" s="35">
        <f t="shared" ref="CC6:CK6" si="9">IF(CC7="",NA(),CC7)</f>
        <v>532.54</v>
      </c>
      <c r="CD6" s="35">
        <f t="shared" si="9"/>
        <v>720.17</v>
      </c>
      <c r="CE6" s="35">
        <f t="shared" si="9"/>
        <v>688.58</v>
      </c>
      <c r="CF6" s="35">
        <f t="shared" si="9"/>
        <v>650.01</v>
      </c>
      <c r="CG6" s="35">
        <f t="shared" si="9"/>
        <v>376.4</v>
      </c>
      <c r="CH6" s="35">
        <f t="shared" si="9"/>
        <v>383.92</v>
      </c>
      <c r="CI6" s="35">
        <f t="shared" si="9"/>
        <v>400.44</v>
      </c>
      <c r="CJ6" s="35">
        <f t="shared" si="9"/>
        <v>417.56</v>
      </c>
      <c r="CK6" s="35">
        <f t="shared" si="9"/>
        <v>449.72</v>
      </c>
      <c r="CL6" s="34" t="str">
        <f>IF(CL7="","",IF(CL7="-","【-】","【"&amp;SUBSTITUTE(TEXT(CL7,"#,##0.00"),"-","△")&amp;"】"))</f>
        <v>【410.22】</v>
      </c>
      <c r="CM6" s="35">
        <f>IF(CM7="",NA(),CM7)</f>
        <v>42.86</v>
      </c>
      <c r="CN6" s="35">
        <f t="shared" ref="CN6:CV6" si="10">IF(CN7="",NA(),CN7)</f>
        <v>42.42</v>
      </c>
      <c r="CO6" s="35">
        <f t="shared" si="10"/>
        <v>42.86</v>
      </c>
      <c r="CP6" s="35">
        <f t="shared" si="10"/>
        <v>41.99</v>
      </c>
      <c r="CQ6" s="35">
        <f t="shared" si="10"/>
        <v>41.56</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83.89</v>
      </c>
      <c r="CY6" s="35">
        <f t="shared" ref="CY6:DG6" si="11">IF(CY7="",NA(),CY7)</f>
        <v>84.09</v>
      </c>
      <c r="CZ6" s="35">
        <f t="shared" si="11"/>
        <v>84.09</v>
      </c>
      <c r="DA6" s="35">
        <f t="shared" si="11"/>
        <v>74.14</v>
      </c>
      <c r="DB6" s="35">
        <f t="shared" si="11"/>
        <v>83</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464040</v>
      </c>
      <c r="D7" s="37">
        <v>47</v>
      </c>
      <c r="E7" s="37">
        <v>17</v>
      </c>
      <c r="F7" s="37">
        <v>6</v>
      </c>
      <c r="G7" s="37">
        <v>0</v>
      </c>
      <c r="H7" s="37" t="s">
        <v>99</v>
      </c>
      <c r="I7" s="37" t="s">
        <v>100</v>
      </c>
      <c r="J7" s="37" t="s">
        <v>101</v>
      </c>
      <c r="K7" s="37" t="s">
        <v>102</v>
      </c>
      <c r="L7" s="37" t="s">
        <v>103</v>
      </c>
      <c r="M7" s="37" t="s">
        <v>104</v>
      </c>
      <c r="N7" s="38" t="s">
        <v>105</v>
      </c>
      <c r="O7" s="38" t="s">
        <v>106</v>
      </c>
      <c r="P7" s="38">
        <v>4.0199999999999996</v>
      </c>
      <c r="Q7" s="38">
        <v>95.03</v>
      </c>
      <c r="R7" s="38">
        <v>3350</v>
      </c>
      <c r="S7" s="38">
        <v>10219</v>
      </c>
      <c r="T7" s="38">
        <v>116.19</v>
      </c>
      <c r="U7" s="38">
        <v>87.95</v>
      </c>
      <c r="V7" s="38">
        <v>406</v>
      </c>
      <c r="W7" s="38">
        <v>0.22</v>
      </c>
      <c r="X7" s="38">
        <v>1845.45</v>
      </c>
      <c r="Y7" s="38">
        <v>98.47</v>
      </c>
      <c r="Z7" s="38">
        <v>101.08</v>
      </c>
      <c r="AA7" s="38">
        <v>97.98</v>
      </c>
      <c r="AB7" s="38">
        <v>99.99</v>
      </c>
      <c r="AC7" s="38">
        <v>101.43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1063.93</v>
      </c>
      <c r="BL7" s="38">
        <v>1060.8599999999999</v>
      </c>
      <c r="BM7" s="38">
        <v>1006.65</v>
      </c>
      <c r="BN7" s="38">
        <v>998.42</v>
      </c>
      <c r="BO7" s="38">
        <v>1095.52</v>
      </c>
      <c r="BP7" s="38">
        <v>1042.3399999999999</v>
      </c>
      <c r="BQ7" s="38">
        <v>31.41</v>
      </c>
      <c r="BR7" s="38">
        <v>34.67</v>
      </c>
      <c r="BS7" s="38">
        <v>25.58</v>
      </c>
      <c r="BT7" s="38">
        <v>27.21</v>
      </c>
      <c r="BU7" s="38">
        <v>28.7</v>
      </c>
      <c r="BV7" s="38">
        <v>46.26</v>
      </c>
      <c r="BW7" s="38">
        <v>45.81</v>
      </c>
      <c r="BX7" s="38">
        <v>43.43</v>
      </c>
      <c r="BY7" s="38">
        <v>41.41</v>
      </c>
      <c r="BZ7" s="38">
        <v>39.64</v>
      </c>
      <c r="CA7" s="38">
        <v>42.6</v>
      </c>
      <c r="CB7" s="38">
        <v>572.83000000000004</v>
      </c>
      <c r="CC7" s="38">
        <v>532.54</v>
      </c>
      <c r="CD7" s="38">
        <v>720.17</v>
      </c>
      <c r="CE7" s="38">
        <v>688.58</v>
      </c>
      <c r="CF7" s="38">
        <v>650.01</v>
      </c>
      <c r="CG7" s="38">
        <v>376.4</v>
      </c>
      <c r="CH7" s="38">
        <v>383.92</v>
      </c>
      <c r="CI7" s="38">
        <v>400.44</v>
      </c>
      <c r="CJ7" s="38">
        <v>417.56</v>
      </c>
      <c r="CK7" s="38">
        <v>449.72</v>
      </c>
      <c r="CL7" s="38">
        <v>410.22</v>
      </c>
      <c r="CM7" s="38">
        <v>42.86</v>
      </c>
      <c r="CN7" s="38">
        <v>42.42</v>
      </c>
      <c r="CO7" s="38">
        <v>42.86</v>
      </c>
      <c r="CP7" s="38">
        <v>41.99</v>
      </c>
      <c r="CQ7" s="38">
        <v>41.56</v>
      </c>
      <c r="CR7" s="38">
        <v>33.729999999999997</v>
      </c>
      <c r="CS7" s="38">
        <v>33.21</v>
      </c>
      <c r="CT7" s="38">
        <v>32.229999999999997</v>
      </c>
      <c r="CU7" s="38">
        <v>32.479999999999997</v>
      </c>
      <c r="CV7" s="38">
        <v>30.19</v>
      </c>
      <c r="CW7" s="38">
        <v>32.979999999999997</v>
      </c>
      <c r="CX7" s="38">
        <v>83.89</v>
      </c>
      <c r="CY7" s="38">
        <v>84.09</v>
      </c>
      <c r="CZ7" s="38">
        <v>84.09</v>
      </c>
      <c r="DA7" s="38">
        <v>74.14</v>
      </c>
      <c r="DB7" s="38">
        <v>83</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水道課03</cp:lastModifiedBy>
  <cp:lastPrinted>2022-01-19T00:48:40Z</cp:lastPrinted>
  <dcterms:created xsi:type="dcterms:W3CDTF">2021-12-03T08:06:38Z</dcterms:created>
  <dcterms:modified xsi:type="dcterms:W3CDTF">2022-01-19T01:51:23Z</dcterms:modified>
  <cp:category/>
</cp:coreProperties>
</file>