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0三島村【済】\"/>
    </mc:Choice>
  </mc:AlternateContent>
  <workbookProtection workbookAlgorithmName="SHA-512" workbookHashValue="Gz2GrRSbBcPDdenaFYi9QVGjn4jkRymXUO54xNmt2hYOUTTGzg3REwAUkWBCLrmpAmAlVZhrmmxJL9iQIaydrw==" workbookSaltValue="7oWMb6iGME/PBKAdqGLhS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AL10" i="4"/>
  <c r="W10" i="4"/>
  <c r="BB8" i="4"/>
  <c r="AT8" i="4"/>
  <c r="AD8" i="4"/>
  <c r="W8" i="4"/>
  <c r="P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<sst xmlns="http://schemas.openxmlformats.org/spreadsheetml/2006/main" count="233" uniqueCount="118">
  <si>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</si>
  <si>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</si>
  <si>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</si>
  <si>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</si>
  <si>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</si>
  <si>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</si>
  <si>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</si>
  <si>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</si>
  <si>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</si>
  <si>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</si>
  <si>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</si>
  <si>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</si>
  <si>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</si>
  <si>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</si>
  <si>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</si>
  <si>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</si>
  <si>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</si>
  <si>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</si>
  <si>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</si>
  <si>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</si>
  <si>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</si>
  <si>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</si>
  <si>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</si>
  <si>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</si>
  <si>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</si>
  <si>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</si>
  <si>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</si>
  <si>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</si>
  <si>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</si>
  <si>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</si>
  <si>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</si>
  <si>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</si>
  <si>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</si>
  <si>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</si>
  <si>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</si>
  <si>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</si>
  <si>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</si>
  <si>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</si>
  <si>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</si>
  <si>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</si>
  <si>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</si>
  <si>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</si>
  <si>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</si>
  <si>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</si>
  <si>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</si>
  <si>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</si>
  <si>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</si>
  <si>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</si>
  <si>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</si>
  <si>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</si>
  <si>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</si>
  <si>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</si>
  <si>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</si>
  <si>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</si>
  <si>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</si>
  <si>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</si>
  <si>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</si>
  <si>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</si>
  <si>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</si>
  <si>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</si>
  <si>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</si>
  <si>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</si>
  <si>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</si>
  <si>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</si>
  <si>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</si>
  <si>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</si>
  <si>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</si>
  <si>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</si>
  <si>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</si>
  <si>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</si>
  <si>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</si>
  <si>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</si>
  <si>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</si>
  <si>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</si>
  <si>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</si>
  <si>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</si>
  <si>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</si>
  <si>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</si>
  <si>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</si>
  <si>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</si>
  <si>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</si>
  <si>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</si>
  <si>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</si>
  <si>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</si>
  <si>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</si>
  <si>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</si>
  <si>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</si>
  <si>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</si>
  <si>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</si>
  <si>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</si>
  <si>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</si>
  <si>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</si>
  <si>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</si>
  <si>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</si>
  <si>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</si>
  <si>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</si>
  <si>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三島村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</si>
  <si>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</si>
  <si>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</si>
  <si>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</si>
  <si>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</si>
  <si>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</si>
  <si>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</si>
  <si>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</si>
  <si>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</si>
  <si>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</si>
  <si>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</si>
  <si>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</si>
  <si>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</si>
  <si>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</si>
  <si>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</si>
  <si>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</si>
  <si>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</si>
  <si>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</si>
  <si>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</si>
  <si>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計画的な基幹改良事業の実施により管路更新が進んだ。一部浄水施設において老朽化が認められるが計画的な更新を検討したい。</t>
    <rPh sb="0" eb="3">
      <t>ケイカクテキ</t>
    </rPh>
    <rPh sb="4" eb="6">
      <t>キカン</t>
    </rPh>
    <rPh sb="6" eb="8">
      <t>カイリョウ</t>
    </rPh>
    <rPh sb="8" eb="10">
      <t>ジギョウ</t>
    </rPh>
    <rPh sb="11" eb="13">
      <t>ジッシ</t>
    </rPh>
    <rPh sb="16" eb="18">
      <t>カンロ</t>
    </rPh>
    <rPh sb="18" eb="20">
      <t>コウシン</t>
    </rPh>
    <rPh sb="21" eb="22">
      <t>スス</t>
    </rPh>
    <rPh sb="25" eb="27">
      <t>イチブ</t>
    </rPh>
    <rPh sb="27" eb="29">
      <t>ジョウスイ</t>
    </rPh>
    <rPh sb="29" eb="31">
      <t>シセツ</t>
    </rPh>
    <rPh sb="35" eb="38">
      <t>ロウキュウカ</t>
    </rPh>
    <rPh sb="39" eb="40">
      <t>ミト</t>
    </rPh>
    <rPh sb="45" eb="48">
      <t>ケイカクテキ</t>
    </rPh>
    <rPh sb="49" eb="51">
      <t>コウシン</t>
    </rPh>
    <rPh sb="52" eb="54">
      <t>ケントウ</t>
    </rPh>
    <phoneticPr fontId="4"/>
  </si>
  <si>
    <t>①給水人口が少ないため給水収益が少なく一般会計繰入金が多額になっている。適切な料金設定を行い増収を図る必要がある。　　　　　　　　　　　　　　④令和元年度で基幹改良事業が終了し、当面は新規借入がないため企業債残高は減少傾向にあり給水収益比率も低下することが見込まれる。（企業債残高　300,950千円）　　　　　　　　　　　　　　　　　　　　⑤給水人口が少ないため給水収益が少額である。そのため料金回収率は恒常的に低い。　　　　　　　　　　　　　　　　　　⑥自然環境が厳しいため給水に係る費用が多額である。今後、設備の効率化により費用の縮減を図る必要がある。　　　　　　　　　　　　　　　　　　　　　　　⑦高齢者が多く一時休止中の施設もあり、利用率は低い傾向にある。　　　　　　                 ⑧定期的な漏水調査やメーター交換を適切に行っているため有収率は高い傾向にある。　　　　　　　　　　　　　</t>
    <rPh sb="1" eb="3">
      <t>キュウスイ</t>
    </rPh>
    <rPh sb="3" eb="5">
      <t>ジンコウ</t>
    </rPh>
    <rPh sb="6" eb="7">
      <t>スク</t>
    </rPh>
    <rPh sb="11" eb="13">
      <t>キュウスイ</t>
    </rPh>
    <rPh sb="13" eb="15">
      <t>シュウエキ</t>
    </rPh>
    <rPh sb="16" eb="17">
      <t>スク</t>
    </rPh>
    <rPh sb="19" eb="21">
      <t>イッパン</t>
    </rPh>
    <rPh sb="21" eb="23">
      <t>カイケイ</t>
    </rPh>
    <rPh sb="23" eb="26">
      <t>クリイレキン</t>
    </rPh>
    <rPh sb="27" eb="29">
      <t>タガク</t>
    </rPh>
    <rPh sb="36" eb="38">
      <t>テキセツ</t>
    </rPh>
    <rPh sb="39" eb="41">
      <t>リョウキン</t>
    </rPh>
    <rPh sb="41" eb="43">
      <t>セッテイ</t>
    </rPh>
    <rPh sb="44" eb="45">
      <t>オコナ</t>
    </rPh>
    <rPh sb="46" eb="48">
      <t>ゾウシュウ</t>
    </rPh>
    <rPh sb="49" eb="50">
      <t>ハカ</t>
    </rPh>
    <rPh sb="51" eb="53">
      <t>ヒツヨウ</t>
    </rPh>
    <rPh sb="72" eb="73">
      <t>レイ</t>
    </rPh>
    <rPh sb="73" eb="74">
      <t>ワ</t>
    </rPh>
    <rPh sb="74" eb="77">
      <t>ガンネンド</t>
    </rPh>
    <rPh sb="78" eb="80">
      <t>キカン</t>
    </rPh>
    <rPh sb="80" eb="82">
      <t>カイリョウ</t>
    </rPh>
    <rPh sb="82" eb="84">
      <t>ジギョウ</t>
    </rPh>
    <rPh sb="85" eb="87">
      <t>シュウリョウ</t>
    </rPh>
    <rPh sb="89" eb="91">
      <t>トウメン</t>
    </rPh>
    <rPh sb="92" eb="94">
      <t>シンキ</t>
    </rPh>
    <rPh sb="94" eb="96">
      <t>カリイレ</t>
    </rPh>
    <rPh sb="101" eb="104">
      <t>キギョウサイ</t>
    </rPh>
    <rPh sb="104" eb="106">
      <t>ザンダカ</t>
    </rPh>
    <rPh sb="107" eb="109">
      <t>ゲンショウ</t>
    </rPh>
    <rPh sb="109" eb="111">
      <t>ケイコウ</t>
    </rPh>
    <rPh sb="114" eb="116">
      <t>キュウスイ</t>
    </rPh>
    <rPh sb="116" eb="118">
      <t>シュウエキ</t>
    </rPh>
    <rPh sb="118" eb="120">
      <t>ヒリツ</t>
    </rPh>
    <rPh sb="121" eb="123">
      <t>テイカ</t>
    </rPh>
    <rPh sb="128" eb="130">
      <t>ミコ</t>
    </rPh>
    <rPh sb="135" eb="138">
      <t>キギョウサイ</t>
    </rPh>
    <rPh sb="138" eb="140">
      <t>ザンダカ</t>
    </rPh>
    <rPh sb="148" eb="150">
      <t>センエン</t>
    </rPh>
    <rPh sb="188" eb="189">
      <t>ガク</t>
    </rPh>
    <rPh sb="197" eb="199">
      <t>リョウキン</t>
    </rPh>
    <rPh sb="199" eb="202">
      <t>カイシュウリツ</t>
    </rPh>
    <rPh sb="203" eb="206">
      <t>コウジョウテキ</t>
    </rPh>
    <rPh sb="207" eb="208">
      <t>ヒク</t>
    </rPh>
    <rPh sb="229" eb="231">
      <t>シゼン</t>
    </rPh>
    <rPh sb="231" eb="233">
      <t>カンキョウ</t>
    </rPh>
    <rPh sb="234" eb="235">
      <t>キビ</t>
    </rPh>
    <rPh sb="239" eb="241">
      <t>キュウスイ</t>
    </rPh>
    <rPh sb="242" eb="243">
      <t>カカ</t>
    </rPh>
    <rPh sb="244" eb="246">
      <t>ヒヨウ</t>
    </rPh>
    <rPh sb="247" eb="249">
      <t>タガク</t>
    </rPh>
    <rPh sb="253" eb="255">
      <t>コンゴ</t>
    </rPh>
    <rPh sb="256" eb="258">
      <t>セツビ</t>
    </rPh>
    <rPh sb="259" eb="262">
      <t>コウリツカ</t>
    </rPh>
    <rPh sb="265" eb="267">
      <t>ヒヨウ</t>
    </rPh>
    <rPh sb="268" eb="270">
      <t>シュクゲン</t>
    </rPh>
    <rPh sb="271" eb="272">
      <t>ハカ</t>
    </rPh>
    <rPh sb="273" eb="275">
      <t>ヒツヨウ</t>
    </rPh>
    <rPh sb="303" eb="306">
      <t>コウレイシャ</t>
    </rPh>
    <rPh sb="307" eb="308">
      <t>オオ</t>
    </rPh>
    <rPh sb="309" eb="311">
      <t>イチジ</t>
    </rPh>
    <rPh sb="311" eb="313">
      <t>キュウシ</t>
    </rPh>
    <rPh sb="313" eb="314">
      <t>ナカ</t>
    </rPh>
    <rPh sb="315" eb="317">
      <t>シセツ</t>
    </rPh>
    <rPh sb="321" eb="324">
      <t>リヨウリツ</t>
    </rPh>
    <rPh sb="325" eb="326">
      <t>ヒク</t>
    </rPh>
    <rPh sb="327" eb="329">
      <t>ケイコウ</t>
    </rPh>
    <rPh sb="357" eb="360">
      <t>テイキテキ</t>
    </rPh>
    <rPh sb="361" eb="363">
      <t>ロウスイ</t>
    </rPh>
    <rPh sb="363" eb="365">
      <t>チョウサ</t>
    </rPh>
    <rPh sb="370" eb="372">
      <t>コウカン</t>
    </rPh>
    <rPh sb="373" eb="375">
      <t>テキセツ</t>
    </rPh>
    <rPh sb="376" eb="377">
      <t>オコナ</t>
    </rPh>
    <rPh sb="383" eb="384">
      <t>ユウ</t>
    </rPh>
    <rPh sb="384" eb="385">
      <t>シュウ</t>
    </rPh>
    <rPh sb="385" eb="386">
      <t>リツ</t>
    </rPh>
    <rPh sb="387" eb="388">
      <t>タカ</t>
    </rPh>
    <rPh sb="389" eb="391">
      <t>ケイコウ</t>
    </rPh>
    <phoneticPr fontId="4"/>
  </si>
  <si>
    <t>給水人口が少ないため料金収入が見込めず独立採算は厳しい状況である。一般会計からの繰入により経営が維持されている。また、小離島群から構成されるという地理的環境のためハード面での連携は見込めない。今後は、適切な維持管理により施設の延命化を図る必要がある。また、更新に当たっては、施設の簡素化、低コスト化について検討する必要がある。</t>
    <rPh sb="0" eb="2">
      <t>キュウスイ</t>
    </rPh>
    <rPh sb="2" eb="4">
      <t>ジンコウ</t>
    </rPh>
    <rPh sb="5" eb="6">
      <t>スク</t>
    </rPh>
    <rPh sb="10" eb="12">
      <t>リョウキン</t>
    </rPh>
    <rPh sb="12" eb="14">
      <t>シュウニュウ</t>
    </rPh>
    <rPh sb="15" eb="17">
      <t>ミコ</t>
    </rPh>
    <rPh sb="19" eb="21">
      <t>ドクリツ</t>
    </rPh>
    <rPh sb="21" eb="23">
      <t>サイサン</t>
    </rPh>
    <rPh sb="24" eb="25">
      <t>キビ</t>
    </rPh>
    <rPh sb="27" eb="29">
      <t>ジョウキョウ</t>
    </rPh>
    <rPh sb="33" eb="35">
      <t>イッパン</t>
    </rPh>
    <rPh sb="35" eb="37">
      <t>カイケイ</t>
    </rPh>
    <rPh sb="40" eb="42">
      <t>クリイレ</t>
    </rPh>
    <rPh sb="45" eb="47">
      <t>ケイエイ</t>
    </rPh>
    <rPh sb="48" eb="50">
      <t>イジ</t>
    </rPh>
    <rPh sb="59" eb="60">
      <t>ショウ</t>
    </rPh>
    <rPh sb="60" eb="62">
      <t>リトウ</t>
    </rPh>
    <rPh sb="62" eb="63">
      <t>グン</t>
    </rPh>
    <rPh sb="65" eb="67">
      <t>コウセイ</t>
    </rPh>
    <rPh sb="73" eb="76">
      <t>チリテキ</t>
    </rPh>
    <rPh sb="76" eb="78">
      <t>カンキョウ</t>
    </rPh>
    <rPh sb="84" eb="85">
      <t>メン</t>
    </rPh>
    <rPh sb="87" eb="89">
      <t>レンケイ</t>
    </rPh>
    <rPh sb="90" eb="92">
      <t>ミコ</t>
    </rPh>
    <rPh sb="96" eb="98">
      <t>コンゴ</t>
    </rPh>
    <rPh sb="100" eb="102">
      <t>テキセツ</t>
    </rPh>
    <rPh sb="103" eb="105">
      <t>イジ</t>
    </rPh>
    <rPh sb="105" eb="107">
      <t>カンリ</t>
    </rPh>
    <rPh sb="110" eb="112">
      <t>シセツ</t>
    </rPh>
    <rPh sb="113" eb="115">
      <t>エンメイ</t>
    </rPh>
    <rPh sb="115" eb="116">
      <t>カ</t>
    </rPh>
    <rPh sb="117" eb="118">
      <t>ハカ</t>
    </rPh>
    <rPh sb="119" eb="121">
      <t>ヒツヨウ</t>
    </rPh>
    <rPh sb="128" eb="130">
      <t>コウシン</t>
    </rPh>
    <rPh sb="131" eb="132">
      <t>ア</t>
    </rPh>
    <rPh sb="137" eb="139">
      <t>シセツ</t>
    </rPh>
    <rPh sb="140" eb="143">
      <t>カンソカ</t>
    </rPh>
    <rPh sb="144" eb="145">
      <t>テイ</t>
    </rPh>
    <rPh sb="148" eb="149">
      <t>カ</t>
    </rPh>
    <rPh sb="153" eb="155">
      <t>ケントウ</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</si>
</sst>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1.69</c:v>
                </c:pt>
                <c:pt idx="1">
                  <c:v>3.94</c:v>
                </c:pt>
                <c:pt idx="2">
                  <c:v>19.63</c:v>
                </c:pt>
                <c:pt idx="3">
                  <c:v>19.63</c:v>
                </c:pt>
                <c:pt idx="4" formatCode="#,##0.00;&quot;△&quot;#,##0.00">
                  <c:v>0</c:v>
                </c:pt>
              </c:numCache>
            </c:numRef>
          </c:val>
          <c:extLst>
            <c:ext xmlns:c16="http://schemas.microsoft.com/office/drawing/2014/chart" uri="{C3380CC4-5D6E-409C-BE32-E72D297353CC}">
              <c16:uniqueId val="{00000000-3B58-4316-A5A3-4E71CA5743F7}"/>
            </c:ext>
          </c:extLst>
        </c:ser>
        <c:dLbls>
          <c:showLegendKey val="0"/>
          <c:showVal val="0"/>
          <c:showCatName val="0"/>
          <c:showSerName val="0"/>
          <c:showPercent val="0"/>
          <c:showBubbleSize val="0"/>
        </c:dLbls>
        <c:gapWidth val="150"/>
        <c:axId val="91592192"/>
        <c:axId val="915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3B58-4316-A5A3-4E71CA5743F7}"/>
            </c:ext>
          </c:extLst>
        </c:ser>
        <c:dLbls>
          <c:showLegendKey val="0"/>
          <c:showVal val="0"/>
          <c:showCatName val="0"/>
          <c:showSerName val="0"/>
          <c:showPercent val="0"/>
          <c:showBubbleSize val="0"/>
        </c:dLbls>
        <c:marker val="1"/>
        <c:smooth val="0"/>
        <c:axId val="91592192"/>
        <c:axId val="91594112"/>
      </c:lineChart>
      <c:dateAx>
        <c:axId val="91592192"/>
        <c:scaling>
          <c:orientation val="minMax"/>
        </c:scaling>
        <c:delete val="1"/>
        <c:axPos val="b"/>
        <c:numFmt formatCode="&quot;H&quot;yy" sourceLinked="1"/>
        <c:majorTickMark val="none"/>
        <c:minorTickMark val="none"/>
        <c:tickLblPos val="none"/>
        <c:crossAx val="91594112"/>
        <c:crosses val="autoZero"/>
        <c:auto val="1"/>
        <c:lblOffset val="100"/>
        <c:baseTimeUnit val="years"/>
      </c:dateAx>
      <c:valAx>
        <c:axId val="915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23.43</c:v>
                </c:pt>
                <c:pt idx="1">
                  <c:v>23.43</c:v>
                </c:pt>
                <c:pt idx="2">
                  <c:v>23.43</c:v>
                </c:pt>
                <c:pt idx="3">
                  <c:v>23.37</c:v>
                </c:pt>
                <c:pt idx="4">
                  <c:v>23.43</c:v>
                </c:pt>
              </c:numCache>
            </c:numRef>
          </c:val>
          <c:extLst>
            <c:ext xmlns:c16="http://schemas.microsoft.com/office/drawing/2014/chart" uri="{C3380CC4-5D6E-409C-BE32-E72D297353CC}">
              <c16:uniqueId val="{00000000-C666-4DE2-9A3F-7FF69DBB830E}"/>
            </c:ext>
          </c:extLst>
        </c:ser>
        <c:dLbls>
          <c:showLegendKey val="0"/>
          <c:showVal val="0"/>
          <c:showCatName val="0"/>
          <c:showSerName val="0"/>
          <c:showPercent val="0"/>
          <c:showBubbleSize val="0"/>
        </c:dLbls>
        <c:gapWidth val="150"/>
        <c:axId val="132134400"/>
        <c:axId val="1321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C666-4DE2-9A3F-7FF69DBB830E}"/>
            </c:ext>
          </c:extLst>
        </c:ser>
        <c:dLbls>
          <c:showLegendKey val="0"/>
          <c:showVal val="0"/>
          <c:showCatName val="0"/>
          <c:showSerName val="0"/>
          <c:showPercent val="0"/>
          <c:showBubbleSize val="0"/>
        </c:dLbls>
        <c:marker val="1"/>
        <c:smooth val="0"/>
        <c:axId val="132134400"/>
        <c:axId val="132136320"/>
      </c:lineChart>
      <c:dateAx>
        <c:axId val="132134400"/>
        <c:scaling>
          <c:orientation val="minMax"/>
        </c:scaling>
        <c:delete val="1"/>
        <c:axPos val="b"/>
        <c:numFmt formatCode="&quot;H&quot;yy" sourceLinked="1"/>
        <c:majorTickMark val="none"/>
        <c:minorTickMark val="none"/>
        <c:tickLblPos val="none"/>
        <c:crossAx val="132136320"/>
        <c:crosses val="autoZero"/>
        <c:auto val="1"/>
        <c:lblOffset val="100"/>
        <c:baseTimeUnit val="years"/>
      </c:dateAx>
      <c:valAx>
        <c:axId val="1321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84.1</c:v>
                </c:pt>
                <c:pt idx="1">
                  <c:v>84.1</c:v>
                </c:pt>
                <c:pt idx="2">
                  <c:v>84.1</c:v>
                </c:pt>
                <c:pt idx="3">
                  <c:v>84.1</c:v>
                </c:pt>
                <c:pt idx="4">
                  <c:v>84.1</c:v>
                </c:pt>
              </c:numCache>
            </c:numRef>
          </c:val>
          <c:extLst>
            <c:ext xmlns:c16="http://schemas.microsoft.com/office/drawing/2014/chart" uri="{C3380CC4-5D6E-409C-BE32-E72D297353CC}">
              <c16:uniqueId val="{00000000-AD91-4306-8396-F5BC4F923AF2}"/>
            </c:ext>
          </c:extLst>
        </c:ser>
        <c:dLbls>
          <c:showLegendKey val="0"/>
          <c:showVal val="0"/>
          <c:showCatName val="0"/>
          <c:showSerName val="0"/>
          <c:showPercent val="0"/>
          <c:showBubbleSize val="0"/>
        </c:dLbls>
        <c:gapWidth val="150"/>
        <c:axId val="132183936"/>
        <c:axId val="1318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AD91-4306-8396-F5BC4F923AF2}"/>
            </c:ext>
          </c:extLst>
        </c:ser>
        <c:dLbls>
          <c:showLegendKey val="0"/>
          <c:showVal val="0"/>
          <c:showCatName val="0"/>
          <c:showSerName val="0"/>
          <c:showPercent val="0"/>
          <c:showBubbleSize val="0"/>
        </c:dLbls>
        <c:marker val="1"/>
        <c:smooth val="0"/>
        <c:axId val="132183936"/>
        <c:axId val="131809280"/>
      </c:lineChart>
      <c:dateAx>
        <c:axId val="132183936"/>
        <c:scaling>
          <c:orientation val="minMax"/>
        </c:scaling>
        <c:delete val="1"/>
        <c:axPos val="b"/>
        <c:numFmt formatCode="&quot;H&quot;yy" sourceLinked="1"/>
        <c:majorTickMark val="none"/>
        <c:minorTickMark val="none"/>
        <c:tickLblPos val="none"/>
        <c:crossAx val="131809280"/>
        <c:crosses val="autoZero"/>
        <c:auto val="1"/>
        <c:lblOffset val="100"/>
        <c:baseTimeUnit val="years"/>
      </c:dateAx>
      <c:valAx>
        <c:axId val="1318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76.05</c:v>
                </c:pt>
                <c:pt idx="1">
                  <c:v>83.24</c:v>
                </c:pt>
                <c:pt idx="2">
                  <c:v>73.569999999999993</c:v>
                </c:pt>
                <c:pt idx="3">
                  <c:v>75.97</c:v>
                </c:pt>
                <c:pt idx="4">
                  <c:v>85.79</c:v>
                </c:pt>
              </c:numCache>
            </c:numRef>
          </c:val>
          <c:extLst>
            <c:ext xmlns:c16="http://schemas.microsoft.com/office/drawing/2014/chart" uri="{C3380CC4-5D6E-409C-BE32-E72D297353CC}">
              <c16:uniqueId val="{00000000-E290-4223-ADB1-71D936F315A5}"/>
            </c:ext>
          </c:extLst>
        </c:ser>
        <c:dLbls>
          <c:showLegendKey val="0"/>
          <c:showVal val="0"/>
          <c:showCatName val="0"/>
          <c:showSerName val="0"/>
          <c:showPercent val="0"/>
          <c:showBubbleSize val="0"/>
        </c:dLbls>
        <c:gapWidth val="150"/>
        <c:axId val="131671936"/>
        <c:axId val="1316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E290-4223-ADB1-71D936F315A5}"/>
            </c:ext>
          </c:extLst>
        </c:ser>
        <c:dLbls>
          <c:showLegendKey val="0"/>
          <c:showVal val="0"/>
          <c:showCatName val="0"/>
          <c:showSerName val="0"/>
          <c:showPercent val="0"/>
          <c:showBubbleSize val="0"/>
        </c:dLbls>
        <c:marker val="1"/>
        <c:smooth val="0"/>
        <c:axId val="131671936"/>
        <c:axId val="131686400"/>
      </c:lineChart>
      <c:dateAx>
        <c:axId val="131671936"/>
        <c:scaling>
          <c:orientation val="minMax"/>
        </c:scaling>
        <c:delete val="1"/>
        <c:axPos val="b"/>
        <c:numFmt formatCode="&quot;H&quot;yy" sourceLinked="1"/>
        <c:majorTickMark val="none"/>
        <c:minorTickMark val="none"/>
        <c:tickLblPos val="none"/>
        <c:crossAx val="131686400"/>
        <c:crosses val="autoZero"/>
        <c:auto val="1"/>
        <c:lblOffset val="100"/>
        <c:baseTimeUnit val="years"/>
      </c:dateAx>
      <c:valAx>
        <c:axId val="1316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B-4579-B21C-F0A2B526BBC3}"/>
            </c:ext>
          </c:extLst>
        </c:ser>
        <c:dLbls>
          <c:showLegendKey val="0"/>
          <c:showVal val="0"/>
          <c:showCatName val="0"/>
          <c:showSerName val="0"/>
          <c:showPercent val="0"/>
          <c:showBubbleSize val="0"/>
        </c:dLbls>
        <c:gapWidth val="150"/>
        <c:axId val="131705088"/>
        <c:axId val="1317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B-4579-B21C-F0A2B526BBC3}"/>
            </c:ext>
          </c:extLst>
        </c:ser>
        <c:dLbls>
          <c:showLegendKey val="0"/>
          <c:showVal val="0"/>
          <c:showCatName val="0"/>
          <c:showSerName val="0"/>
          <c:showPercent val="0"/>
          <c:showBubbleSize val="0"/>
        </c:dLbls>
        <c:marker val="1"/>
        <c:smooth val="0"/>
        <c:axId val="131705088"/>
        <c:axId val="131723648"/>
      </c:lineChart>
      <c:dateAx>
        <c:axId val="131705088"/>
        <c:scaling>
          <c:orientation val="minMax"/>
        </c:scaling>
        <c:delete val="1"/>
        <c:axPos val="b"/>
        <c:numFmt formatCode="&quot;H&quot;yy" sourceLinked="1"/>
        <c:majorTickMark val="none"/>
        <c:minorTickMark val="none"/>
        <c:tickLblPos val="none"/>
        <c:crossAx val="131723648"/>
        <c:crosses val="autoZero"/>
        <c:auto val="1"/>
        <c:lblOffset val="100"/>
        <c:baseTimeUnit val="years"/>
      </c:dateAx>
      <c:valAx>
        <c:axId val="1317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3-4C3A-AEE1-18A1D18A3756}"/>
            </c:ext>
          </c:extLst>
        </c:ser>
        <c:dLbls>
          <c:showLegendKey val="0"/>
          <c:showVal val="0"/>
          <c:showCatName val="0"/>
          <c:showSerName val="0"/>
          <c:showPercent val="0"/>
          <c:showBubbleSize val="0"/>
        </c:dLbls>
        <c:gapWidth val="150"/>
        <c:axId val="131500672"/>
        <c:axId val="1315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3-4C3A-AEE1-18A1D18A3756}"/>
            </c:ext>
          </c:extLst>
        </c:ser>
        <c:dLbls>
          <c:showLegendKey val="0"/>
          <c:showVal val="0"/>
          <c:showCatName val="0"/>
          <c:showSerName val="0"/>
          <c:showPercent val="0"/>
          <c:showBubbleSize val="0"/>
        </c:dLbls>
        <c:marker val="1"/>
        <c:smooth val="0"/>
        <c:axId val="131500672"/>
        <c:axId val="131506944"/>
      </c:lineChart>
      <c:dateAx>
        <c:axId val="131500672"/>
        <c:scaling>
          <c:orientation val="minMax"/>
        </c:scaling>
        <c:delete val="1"/>
        <c:axPos val="b"/>
        <c:numFmt formatCode="&quot;H&quot;yy" sourceLinked="1"/>
        <c:majorTickMark val="none"/>
        <c:minorTickMark val="none"/>
        <c:tickLblPos val="none"/>
        <c:crossAx val="131506944"/>
        <c:crosses val="autoZero"/>
        <c:auto val="1"/>
        <c:lblOffset val="100"/>
        <c:baseTimeUnit val="years"/>
      </c:dateAx>
      <c:valAx>
        <c:axId val="1315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D4-434C-813D-450E3570DB56}"/>
            </c:ext>
          </c:extLst>
        </c:ser>
        <c:dLbls>
          <c:showLegendKey val="0"/>
          <c:showVal val="0"/>
          <c:showCatName val="0"/>
          <c:showSerName val="0"/>
          <c:showPercent val="0"/>
          <c:showBubbleSize val="0"/>
        </c:dLbls>
        <c:gapWidth val="150"/>
        <c:axId val="131546496"/>
        <c:axId val="1315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D4-434C-813D-450E3570DB56}"/>
            </c:ext>
          </c:extLst>
        </c:ser>
        <c:dLbls>
          <c:showLegendKey val="0"/>
          <c:showVal val="0"/>
          <c:showCatName val="0"/>
          <c:showSerName val="0"/>
          <c:showPercent val="0"/>
          <c:showBubbleSize val="0"/>
        </c:dLbls>
        <c:marker val="1"/>
        <c:smooth val="0"/>
        <c:axId val="131546496"/>
        <c:axId val="131556864"/>
      </c:lineChart>
      <c:dateAx>
        <c:axId val="131546496"/>
        <c:scaling>
          <c:orientation val="minMax"/>
        </c:scaling>
        <c:delete val="1"/>
        <c:axPos val="b"/>
        <c:numFmt formatCode="&quot;H&quot;yy" sourceLinked="1"/>
        <c:majorTickMark val="none"/>
        <c:minorTickMark val="none"/>
        <c:tickLblPos val="none"/>
        <c:crossAx val="131556864"/>
        <c:crosses val="autoZero"/>
        <c:auto val="1"/>
        <c:lblOffset val="100"/>
        <c:baseTimeUnit val="years"/>
      </c:dateAx>
      <c:valAx>
        <c:axId val="1315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61-4A56-97CE-7C8B20D32DCF}"/>
            </c:ext>
          </c:extLst>
        </c:ser>
        <c:dLbls>
          <c:showLegendKey val="0"/>
          <c:showVal val="0"/>
          <c:showCatName val="0"/>
          <c:showSerName val="0"/>
          <c:showPercent val="0"/>
          <c:showBubbleSize val="0"/>
        </c:dLbls>
        <c:gapWidth val="150"/>
        <c:axId val="131592576"/>
        <c:axId val="1315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1-4A56-97CE-7C8B20D32DCF}"/>
            </c:ext>
          </c:extLst>
        </c:ser>
        <c:dLbls>
          <c:showLegendKey val="0"/>
          <c:showVal val="0"/>
          <c:showCatName val="0"/>
          <c:showSerName val="0"/>
          <c:showPercent val="0"/>
          <c:showBubbleSize val="0"/>
        </c:dLbls>
        <c:marker val="1"/>
        <c:smooth val="0"/>
        <c:axId val="131592576"/>
        <c:axId val="131594496"/>
      </c:lineChart>
      <c:dateAx>
        <c:axId val="131592576"/>
        <c:scaling>
          <c:orientation val="minMax"/>
        </c:scaling>
        <c:delete val="1"/>
        <c:axPos val="b"/>
        <c:numFmt formatCode="&quot;H&quot;yy" sourceLinked="1"/>
        <c:majorTickMark val="none"/>
        <c:minorTickMark val="none"/>
        <c:tickLblPos val="none"/>
        <c:crossAx val="131594496"/>
        <c:crosses val="autoZero"/>
        <c:auto val="1"/>
        <c:lblOffset val="100"/>
        <c:baseTimeUnit val="years"/>
      </c:dateAx>
      <c:valAx>
        <c:axId val="1315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5068.21</c:v>
                </c:pt>
                <c:pt idx="1">
                  <c:v>8038.48</c:v>
                </c:pt>
                <c:pt idx="2">
                  <c:v>10756.92</c:v>
                </c:pt>
                <c:pt idx="3">
                  <c:v>16160.28</c:v>
                </c:pt>
                <c:pt idx="4">
                  <c:v>12850.13</c:v>
                </c:pt>
              </c:numCache>
            </c:numRef>
          </c:val>
          <c:extLst>
            <c:ext xmlns:c16="http://schemas.microsoft.com/office/drawing/2014/chart" uri="{C3380CC4-5D6E-409C-BE32-E72D297353CC}">
              <c16:uniqueId val="{00000000-AB46-414F-B947-9C52D8D7FDCA}"/>
            </c:ext>
          </c:extLst>
        </c:ser>
        <c:dLbls>
          <c:showLegendKey val="0"/>
          <c:showVal val="0"/>
          <c:showCatName val="0"/>
          <c:showSerName val="0"/>
          <c:showPercent val="0"/>
          <c:showBubbleSize val="0"/>
        </c:dLbls>
        <c:gapWidth val="150"/>
        <c:axId val="131633920"/>
        <c:axId val="1316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AB46-414F-B947-9C52D8D7FDCA}"/>
            </c:ext>
          </c:extLst>
        </c:ser>
        <c:dLbls>
          <c:showLegendKey val="0"/>
          <c:showVal val="0"/>
          <c:showCatName val="0"/>
          <c:showSerName val="0"/>
          <c:showPercent val="0"/>
          <c:showBubbleSize val="0"/>
        </c:dLbls>
        <c:marker val="1"/>
        <c:smooth val="0"/>
        <c:axId val="131633920"/>
        <c:axId val="131635840"/>
      </c:lineChart>
      <c:dateAx>
        <c:axId val="131633920"/>
        <c:scaling>
          <c:orientation val="minMax"/>
        </c:scaling>
        <c:delete val="1"/>
        <c:axPos val="b"/>
        <c:numFmt formatCode="&quot;H&quot;yy" sourceLinked="1"/>
        <c:majorTickMark val="none"/>
        <c:minorTickMark val="none"/>
        <c:tickLblPos val="none"/>
        <c:crossAx val="131635840"/>
        <c:crosses val="autoZero"/>
        <c:auto val="1"/>
        <c:lblOffset val="100"/>
        <c:baseTimeUnit val="years"/>
      </c:dateAx>
      <c:valAx>
        <c:axId val="1316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6.87</c:v>
                </c:pt>
                <c:pt idx="1">
                  <c:v>8.64</c:v>
                </c:pt>
                <c:pt idx="2">
                  <c:v>10.06</c:v>
                </c:pt>
                <c:pt idx="3">
                  <c:v>8.8800000000000008</c:v>
                </c:pt>
                <c:pt idx="4">
                  <c:v>8.01</c:v>
                </c:pt>
              </c:numCache>
            </c:numRef>
          </c:val>
          <c:extLst>
            <c:ext xmlns:c16="http://schemas.microsoft.com/office/drawing/2014/chart" uri="{C3380CC4-5D6E-409C-BE32-E72D297353CC}">
              <c16:uniqueId val="{00000000-077E-4137-B2C9-D00F26F2338F}"/>
            </c:ext>
          </c:extLst>
        </c:ser>
        <c:dLbls>
          <c:showLegendKey val="0"/>
          <c:showVal val="0"/>
          <c:showCatName val="0"/>
          <c:showSerName val="0"/>
          <c:showPercent val="0"/>
          <c:showBubbleSize val="0"/>
        </c:dLbls>
        <c:gapWidth val="150"/>
        <c:axId val="132068480"/>
        <c:axId val="13207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077E-4137-B2C9-D00F26F2338F}"/>
            </c:ext>
          </c:extLst>
        </c:ser>
        <c:dLbls>
          <c:showLegendKey val="0"/>
          <c:showVal val="0"/>
          <c:showCatName val="0"/>
          <c:showSerName val="0"/>
          <c:showPercent val="0"/>
          <c:showBubbleSize val="0"/>
        </c:dLbls>
        <c:marker val="1"/>
        <c:smooth val="0"/>
        <c:axId val="132068480"/>
        <c:axId val="132070400"/>
      </c:lineChart>
      <c:dateAx>
        <c:axId val="132068480"/>
        <c:scaling>
          <c:orientation val="minMax"/>
        </c:scaling>
        <c:delete val="1"/>
        <c:axPos val="b"/>
        <c:numFmt formatCode="&quot;H&quot;yy" sourceLinked="1"/>
        <c:majorTickMark val="none"/>
        <c:minorTickMark val="none"/>
        <c:tickLblPos val="none"/>
        <c:crossAx val="132070400"/>
        <c:crosses val="autoZero"/>
        <c:auto val="1"/>
        <c:lblOffset val="100"/>
        <c:baseTimeUnit val="years"/>
      </c:dateAx>
      <c:valAx>
        <c:axId val="1320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1865.12</c:v>
                </c:pt>
                <c:pt idx="1">
                  <c:v>1434.15</c:v>
                </c:pt>
                <c:pt idx="2">
                  <c:v>1369.94</c:v>
                </c:pt>
                <c:pt idx="3">
                  <c:v>1295.9100000000001</c:v>
                </c:pt>
                <c:pt idx="4">
                  <c:v>1782.87</c:v>
                </c:pt>
              </c:numCache>
            </c:numRef>
          </c:val>
          <c:extLst>
            <c:ext xmlns:c16="http://schemas.microsoft.com/office/drawing/2014/chart" uri="{C3380CC4-5D6E-409C-BE32-E72D297353CC}">
              <c16:uniqueId val="{00000000-7EFD-4540-A505-E105DE801CF0}"/>
            </c:ext>
          </c:extLst>
        </c:ser>
        <c:dLbls>
          <c:showLegendKey val="0"/>
          <c:showVal val="0"/>
          <c:showCatName val="0"/>
          <c:showSerName val="0"/>
          <c:showPercent val="0"/>
          <c:showBubbleSize val="0"/>
        </c:dLbls>
        <c:gapWidth val="150"/>
        <c:axId val="132093056"/>
        <c:axId val="1320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7EFD-4540-A505-E105DE801CF0}"/>
            </c:ext>
          </c:extLst>
        </c:ser>
        <c:dLbls>
          <c:showLegendKey val="0"/>
          <c:showVal val="0"/>
          <c:showCatName val="0"/>
          <c:showSerName val="0"/>
          <c:showPercent val="0"/>
          <c:showBubbleSize val="0"/>
        </c:dLbls>
        <c:marker val="1"/>
        <c:smooth val="0"/>
        <c:axId val="132093056"/>
        <c:axId val="132094976"/>
      </c:lineChart>
      <c:dateAx>
        <c:axId val="132093056"/>
        <c:scaling>
          <c:orientation val="minMax"/>
        </c:scaling>
        <c:delete val="1"/>
        <c:axPos val="b"/>
        <c:numFmt formatCode="&quot;H&quot;yy" sourceLinked="1"/>
        <c:majorTickMark val="none"/>
        <c:minorTickMark val="none"/>
        <c:tickLblPos val="none"/>
        <c:crossAx val="132094976"/>
        <c:crosses val="autoZero"/>
        <c:auto val="1"/>
        <c:lblOffset val="100"/>
        <c:baseTimeUnit val="years"/>
      </c:dateAx>
      <c:valAx>
        <c:axId val="1320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三島村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384</v>
      </c>
      <c r="AM8" s="67"/>
      <c r="AN8" s="67"/>
      <c r="AO8" s="67"/>
      <c r="AP8" s="67"/>
      <c r="AQ8" s="67"/>
      <c r="AR8" s="67"/>
      <c r="AS8" s="67"/>
      <c r="AT8" s="66">
        <f>データ!$S$6</f>
        <v>31.39</v>
      </c>
      <c r="AU8" s="66"/>
      <c r="AV8" s="66"/>
      <c r="AW8" s="66"/>
      <c r="AX8" s="66"/>
      <c r="AY8" s="66"/>
      <c r="AZ8" s="66"/>
      <c r="BA8" s="66"/>
      <c r="BB8" s="66">
        <f>データ!$T$6</f>
        <v>12.23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300</v>
      </c>
      <c r="X10" s="67"/>
      <c r="Y10" s="67"/>
      <c r="Z10" s="67"/>
      <c r="AA10" s="67"/>
      <c r="AB10" s="67"/>
      <c r="AC10" s="67"/>
      <c r="AD10" s="2"/>
      <c r="AE10" s="2"/>
      <c r="AF10" s="2"/>
      <c r="AG10" s="2"/>
      <c r="AH10" s="2"/>
      <c r="AI10" s="2"/>
      <c r="AJ10" s="2"/>
      <c r="AK10" s="2"/>
      <c r="AL10" s="67">
        <f>データ!$U$6</f>
        <v>361</v>
      </c>
      <c r="AM10" s="67"/>
      <c r="AN10" s="67"/>
      <c r="AO10" s="67"/>
      <c r="AP10" s="67"/>
      <c r="AQ10" s="67"/>
      <c r="AR10" s="67"/>
      <c r="AS10" s="67"/>
      <c r="AT10" s="66">
        <f>データ!$V$6</f>
        <v>31.75</v>
      </c>
      <c r="AU10" s="66"/>
      <c r="AV10" s="66"/>
      <c r="AW10" s="66"/>
      <c r="AX10" s="66"/>
      <c r="AY10" s="66"/>
      <c r="AZ10" s="66"/>
      <c r="BA10" s="66"/>
      <c r="BB10" s="66">
        <f>データ!$W$6</f>
        <v>11.37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nWqHFfy6rhXUHcyLmVNBr/H2cPXlZlKf1hMTsu/oZ88fsCmnMjxKY/Qsyuf4bcfvqctpkFI5D78r5KiWNR86/g==" saltValue="glvdboKsU7iMW7t7i/jn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463035</v>
      </c>
      <c r="D6" s="34">
        <f t="shared" si="3"/>
        <v>47</v>
      </c>
      <c r="E6" s="34">
        <f t="shared" si="3"/>
        <v>1</v>
      </c>
      <c r="F6" s="34">
        <f t="shared" si="3"/>
        <v>0</v>
      </c>
      <c r="G6" s="34">
        <f t="shared" si="3"/>
        <v>0</v>
      </c>
      <c r="H6" s="34" t="str">
        <f t="shared" si="3"/>
        <v>鹿児島県　三島村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300</v>
      </c>
      <c r="R6" s="35">
        <f t="shared" si="3"/>
        <v>384</v>
      </c>
      <c r="S6" s="35">
        <f t="shared" si="3"/>
        <v>31.39</v>
      </c>
      <c r="T6" s="35">
        <f t="shared" si="3"/>
        <v>12.23</v>
      </c>
      <c r="U6" s="35">
        <f t="shared" si="3"/>
        <v>361</v>
      </c>
      <c r="V6" s="35">
        <f t="shared" si="3"/>
        <v>31.75</v>
      </c>
      <c r="W6" s="35">
        <f t="shared" si="3"/>
        <v>11.37</v>
      </c>
      <c r="X6" s="36">
        <f>IF(X7="",NA(),X7)</f>
        <v>76.05</v>
      </c>
      <c r="Y6" s="36">
        <f t="shared" ref="Y6:AG6" si="4">IF(Y7="",NA(),Y7)</f>
        <v>83.24</v>
      </c>
      <c r="Z6" s="36">
        <f t="shared" si="4"/>
        <v>73.569999999999993</v>
      </c>
      <c r="AA6" s="36">
        <f t="shared" si="4"/>
        <v>75.97</v>
      </c>
      <c r="AB6" s="36">
        <f t="shared" si="4"/>
        <v>85.79</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5068.21</v>
      </c>
      <c r="BF6" s="36">
        <f t="shared" ref="BF6:BN6" si="7">IF(BF7="",NA(),BF7)</f>
        <v>8038.48</v>
      </c>
      <c r="BG6" s="36">
        <f t="shared" si="7"/>
        <v>10756.92</v>
      </c>
      <c r="BH6" s="36">
        <f t="shared" si="7"/>
        <v>16160.28</v>
      </c>
      <c r="BI6" s="36">
        <f t="shared" si="7"/>
        <v>12850.13</v>
      </c>
      <c r="BJ6" s="36">
        <f t="shared" si="7"/>
        <v>1595.62</v>
      </c>
      <c r="BK6" s="36">
        <f t="shared" si="7"/>
        <v>1302.33</v>
      </c>
      <c r="BL6" s="36">
        <f t="shared" si="7"/>
        <v>1274.21</v>
      </c>
      <c r="BM6" s="36">
        <f t="shared" si="7"/>
        <v>1183.92</v>
      </c>
      <c r="BN6" s="36">
        <f t="shared" si="7"/>
        <v>1128.72</v>
      </c>
      <c r="BO6" s="35" t="str">
        <f>IF(BO7="","",IF(BO7="-","【-】","【"&amp;SUBSTITUTE(TEXT(BO7,"#,##0.00"),"-","△")&amp;"】"))</f>
        <v>【949.15】</v>
      </c>
      <c r="BP6" s="36">
        <f>IF(BP7="",NA(),BP7)</f>
        <v>6.87</v>
      </c>
      <c r="BQ6" s="36">
        <f t="shared" ref="BQ6:BY6" si="8">IF(BQ7="",NA(),BQ7)</f>
        <v>8.64</v>
      </c>
      <c r="BR6" s="36">
        <f t="shared" si="8"/>
        <v>10.06</v>
      </c>
      <c r="BS6" s="36">
        <f t="shared" si="8"/>
        <v>8.8800000000000008</v>
      </c>
      <c r="BT6" s="36">
        <f t="shared" si="8"/>
        <v>8.01</v>
      </c>
      <c r="BU6" s="36">
        <f t="shared" si="8"/>
        <v>37.92</v>
      </c>
      <c r="BV6" s="36">
        <f t="shared" si="8"/>
        <v>40.89</v>
      </c>
      <c r="BW6" s="36">
        <f t="shared" si="8"/>
        <v>41.25</v>
      </c>
      <c r="BX6" s="36">
        <f t="shared" si="8"/>
        <v>42.5</v>
      </c>
      <c r="BY6" s="36">
        <f t="shared" si="8"/>
        <v>41.84</v>
      </c>
      <c r="BZ6" s="35" t="str">
        <f>IF(BZ7="","",IF(BZ7="-","【-】","【"&amp;SUBSTITUTE(TEXT(BZ7,"#,##0.00"),"-","△")&amp;"】"))</f>
        <v>【55.87】</v>
      </c>
      <c r="CA6" s="36">
        <f>IF(CA7="",NA(),CA7)</f>
        <v>1865.12</v>
      </c>
      <c r="CB6" s="36">
        <f t="shared" ref="CB6:CJ6" si="9">IF(CB7="",NA(),CB7)</f>
        <v>1434.15</v>
      </c>
      <c r="CC6" s="36">
        <f t="shared" si="9"/>
        <v>1369.94</v>
      </c>
      <c r="CD6" s="36">
        <f t="shared" si="9"/>
        <v>1295.9100000000001</v>
      </c>
      <c r="CE6" s="36">
        <f t="shared" si="9"/>
        <v>1782.87</v>
      </c>
      <c r="CF6" s="36">
        <f t="shared" si="9"/>
        <v>423.18</v>
      </c>
      <c r="CG6" s="36">
        <f t="shared" si="9"/>
        <v>383.2</v>
      </c>
      <c r="CH6" s="36">
        <f t="shared" si="9"/>
        <v>383.25</v>
      </c>
      <c r="CI6" s="36">
        <f t="shared" si="9"/>
        <v>377.72</v>
      </c>
      <c r="CJ6" s="36">
        <f t="shared" si="9"/>
        <v>390.47</v>
      </c>
      <c r="CK6" s="35" t="str">
        <f>IF(CK7="","",IF(CK7="-","【-】","【"&amp;SUBSTITUTE(TEXT(CK7,"#,##0.00"),"-","△")&amp;"】"))</f>
        <v>【288.19】</v>
      </c>
      <c r="CL6" s="36">
        <f>IF(CL7="",NA(),CL7)</f>
        <v>23.43</v>
      </c>
      <c r="CM6" s="36">
        <f t="shared" ref="CM6:CU6" si="10">IF(CM7="",NA(),CM7)</f>
        <v>23.43</v>
      </c>
      <c r="CN6" s="36">
        <f t="shared" si="10"/>
        <v>23.43</v>
      </c>
      <c r="CO6" s="36">
        <f t="shared" si="10"/>
        <v>23.37</v>
      </c>
      <c r="CP6" s="36">
        <f t="shared" si="10"/>
        <v>23.43</v>
      </c>
      <c r="CQ6" s="36">
        <f t="shared" si="10"/>
        <v>46.9</v>
      </c>
      <c r="CR6" s="36">
        <f t="shared" si="10"/>
        <v>47.95</v>
      </c>
      <c r="CS6" s="36">
        <f t="shared" si="10"/>
        <v>48.26</v>
      </c>
      <c r="CT6" s="36">
        <f t="shared" si="10"/>
        <v>48.01</v>
      </c>
      <c r="CU6" s="36">
        <f t="shared" si="10"/>
        <v>49.08</v>
      </c>
      <c r="CV6" s="35" t="str">
        <f>IF(CV7="","",IF(CV7="-","【-】","【"&amp;SUBSTITUTE(TEXT(CV7,"#,##0.00"),"-","△")&amp;"】"))</f>
        <v>【56.31】</v>
      </c>
      <c r="CW6" s="36">
        <f>IF(CW7="",NA(),CW7)</f>
        <v>84.1</v>
      </c>
      <c r="CX6" s="36">
        <f t="shared" ref="CX6:DF6" si="11">IF(CX7="",NA(),CX7)</f>
        <v>84.1</v>
      </c>
      <c r="CY6" s="36">
        <f t="shared" si="11"/>
        <v>84.1</v>
      </c>
      <c r="CZ6" s="36">
        <f t="shared" si="11"/>
        <v>84.1</v>
      </c>
      <c r="DA6" s="36">
        <f t="shared" si="11"/>
        <v>84.1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1.69</v>
      </c>
      <c r="EE6" s="36">
        <f t="shared" ref="EE6:EM6" si="14">IF(EE7="",NA(),EE7)</f>
        <v>3.94</v>
      </c>
      <c r="EF6" s="36">
        <f t="shared" si="14"/>
        <v>19.63</v>
      </c>
      <c r="EG6" s="36">
        <f t="shared" si="14"/>
        <v>19.63</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463035</v>
      </c>
      <c r="D7" s="38">
        <v>47</v>
      </c>
      <c r="E7" s="38">
        <v>1</v>
      </c>
      <c r="F7" s="38">
        <v>0</v>
      </c>
      <c r="G7" s="38">
        <v>0</v>
      </c>
      <c r="H7" s="38" t="s">
        <v>96</v>
      </c>
      <c r="I7" s="38" t="s">
        <v>97</v>
      </c>
      <c r="J7" s="38" t="s">
        <v>98</v>
      </c>
      <c r="K7" s="38" t="s">
        <v>99</v>
      </c>
      <c r="L7" s="38" t="s">
        <v>100</v>
      </c>
      <c r="M7" s="38" t="s">
        <v>101</v>
      </c>
      <c r="N7" s="39" t="s">
        <v>102</v>
      </c>
      <c r="O7" s="39" t="s">
        <v>103</v>
      </c>
      <c r="P7" s="39">
        <v>100</v>
      </c>
      <c r="Q7" s="39">
        <v>300</v>
      </c>
      <c r="R7" s="39">
        <v>384</v>
      </c>
      <c r="S7" s="39">
        <v>31.39</v>
      </c>
      <c r="T7" s="39">
        <v>12.23</v>
      </c>
      <c r="U7" s="39">
        <v>361</v>
      </c>
      <c r="V7" s="39">
        <v>31.75</v>
      </c>
      <c r="W7" s="39">
        <v>11.37</v>
      </c>
      <c r="X7" s="39">
        <v>76.05</v>
      </c>
      <c r="Y7" s="39">
        <v>83.24</v>
      </c>
      <c r="Z7" s="39">
        <v>73.569999999999993</v>
      </c>
      <c r="AA7" s="39">
        <v>75.97</v>
      </c>
      <c r="AB7" s="39">
        <v>85.79</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5068.21</v>
      </c>
      <c r="BF7" s="39">
        <v>8038.48</v>
      </c>
      <c r="BG7" s="39">
        <v>10756.92</v>
      </c>
      <c r="BH7" s="39">
        <v>16160.28</v>
      </c>
      <c r="BI7" s="39">
        <v>12850.13</v>
      </c>
      <c r="BJ7" s="39">
        <v>1595.62</v>
      </c>
      <c r="BK7" s="39">
        <v>1302.33</v>
      </c>
      <c r="BL7" s="39">
        <v>1274.21</v>
      </c>
      <c r="BM7" s="39">
        <v>1183.92</v>
      </c>
      <c r="BN7" s="39">
        <v>1128.72</v>
      </c>
      <c r="BO7" s="39">
        <v>949.15</v>
      </c>
      <c r="BP7" s="39">
        <v>6.87</v>
      </c>
      <c r="BQ7" s="39">
        <v>8.64</v>
      </c>
      <c r="BR7" s="39">
        <v>10.06</v>
      </c>
      <c r="BS7" s="39">
        <v>8.8800000000000008</v>
      </c>
      <c r="BT7" s="39">
        <v>8.01</v>
      </c>
      <c r="BU7" s="39">
        <v>37.92</v>
      </c>
      <c r="BV7" s="39">
        <v>40.89</v>
      </c>
      <c r="BW7" s="39">
        <v>41.25</v>
      </c>
      <c r="BX7" s="39">
        <v>42.5</v>
      </c>
      <c r="BY7" s="39">
        <v>41.84</v>
      </c>
      <c r="BZ7" s="39">
        <v>55.87</v>
      </c>
      <c r="CA7" s="39">
        <v>1865.12</v>
      </c>
      <c r="CB7" s="39">
        <v>1434.15</v>
      </c>
      <c r="CC7" s="39">
        <v>1369.94</v>
      </c>
      <c r="CD7" s="39">
        <v>1295.9100000000001</v>
      </c>
      <c r="CE7" s="39">
        <v>1782.87</v>
      </c>
      <c r="CF7" s="39">
        <v>423.18</v>
      </c>
      <c r="CG7" s="39">
        <v>383.2</v>
      </c>
      <c r="CH7" s="39">
        <v>383.25</v>
      </c>
      <c r="CI7" s="39">
        <v>377.72</v>
      </c>
      <c r="CJ7" s="39">
        <v>390.47</v>
      </c>
      <c r="CK7" s="39">
        <v>288.19</v>
      </c>
      <c r="CL7" s="39">
        <v>23.43</v>
      </c>
      <c r="CM7" s="39">
        <v>23.43</v>
      </c>
      <c r="CN7" s="39">
        <v>23.43</v>
      </c>
      <c r="CO7" s="39">
        <v>23.37</v>
      </c>
      <c r="CP7" s="39">
        <v>23.43</v>
      </c>
      <c r="CQ7" s="39">
        <v>46.9</v>
      </c>
      <c r="CR7" s="39">
        <v>47.95</v>
      </c>
      <c r="CS7" s="39">
        <v>48.26</v>
      </c>
      <c r="CT7" s="39">
        <v>48.01</v>
      </c>
      <c r="CU7" s="39">
        <v>49.08</v>
      </c>
      <c r="CV7" s="39">
        <v>56.31</v>
      </c>
      <c r="CW7" s="39">
        <v>84.1</v>
      </c>
      <c r="CX7" s="39">
        <v>84.1</v>
      </c>
      <c r="CY7" s="39">
        <v>84.1</v>
      </c>
      <c r="CZ7" s="39">
        <v>84.1</v>
      </c>
      <c r="DA7" s="39">
        <v>84.1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1.69</v>
      </c>
      <c r="EE7" s="39">
        <v>3.94</v>
      </c>
      <c r="EF7" s="39">
        <v>19.63</v>
      </c>
      <c r="EG7" s="39">
        <v>19.63</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2022-02-09T04:23:51Z</cp:lastPrinted>
  <dcterms:created xsi:type="dcterms:W3CDTF">2021-12-03T07:05:41Z</dcterms:created>
  <dcterms:modified xsi:type="dcterms:W3CDTF">2022-02-09T08:02:46Z</dcterms:modified>
  <cp:category/>
</cp:coreProperties>
</file>