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j010036\共有（川井田）\61 公営企業決算統計\R02\02決算統計関連調査\030112 公営企業に係る経営比較分析表（平成元年度決算）の分析等について\★完成版★\41 和泊町\"/>
    </mc:Choice>
  </mc:AlternateContent>
  <workbookProtection workbookAlgorithmName="SHA-512" workbookHashValue="iBOXPdTyz/MsUg2RRRbZRG5RxHebkNmo5HRQivwVqXG+e98kCotMYIZr19pN3iT1zsCtMpb9AvEcOz+vOJaTDA==" workbookSaltValue="TQLrMi0AeYj7KBvrQQAflA==" workbookSpinCount="100000" lockStructure="1"/>
  <bookViews>
    <workbookView xWindow="0" yWindow="0" windowWidth="20460" windowHeight="810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<sst xmlns="http://schemas.openxmlformats.org/spreadsheetml/2006/main" count="228" uniqueCount="113">
  <si>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</si>
  <si>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</si>
  <si>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</si>
  <si>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</si>
  <si>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</si>
  <si>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</si>
  <si>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</si>
  <si>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</si>
  <si>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</si>
  <si>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</si>
  <si>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</si>
  <si>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</si>
  <si>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</si>
  <si>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</si>
  <si>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</si>
  <si>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</si>
  <si>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</si>
  <si>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</si>
  <si>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</si>
  <si>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</si>
  <si>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</si>
  <si>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</si>
  <si>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</si>
  <si>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</si>
  <si>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</si>
  <si>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</si>
  <si>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</si>
  <si>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</si>
  <si>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</si>
  <si>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</si>
  <si>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</si>
  <si>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</si>
  <si>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</si>
  <si>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</si>
  <si>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</si>
  <si>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</si>
  <si>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</si>
  <si>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</si>
  <si>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</si>
  <si>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</si>
  <si>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</si>
  <si>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</si>
  <si>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</si>
  <si>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</si>
  <si>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</si>
  <si>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</si>
  <si>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</si>
  <si>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</si>
  <si>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</si>
  <si>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</si>
  <si>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</si>
  <si>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</si>
  <si>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</si>
  <si>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</si>
  <si>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</si>
  <si>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</si>
  <si>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</si>
  <si>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</si>
  <si>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</si>
  <si>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</si>
  <si>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</si>
  <si>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</si>
  <si>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</si>
  <si>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</si>
  <si>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</si>
  <si>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</si>
  <si>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</si>
  <si>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</si>
  <si>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</si>
  <si>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</si>
  <si>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</si>
  <si>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</si>
  <si>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</si>
  <si>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</si>
  <si>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</si>
  <si>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</si>
  <si>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</si>
  <si>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</si>
  <si>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</si>
  <si>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</si>
  <si>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</si>
  <si>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</si>
  <si>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</si>
  <si>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</si>
  <si>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</si>
  <si>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</si>
  <si>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</si>
  <si>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</si>
  <si>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</si>
  <si>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</si>
  <si>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</si>
  <si>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</si>
  <si>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</si>
  <si>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和泊町</t>
  </si>
  <si>
    <t>法適用</t>
  </si>
  <si>
    <t>水道事業</t>
  </si>
  <si>
    <t>末端給水事業</t>
  </si>
  <si>
    <t>A8</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</si>
  <si>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</si>
  <si>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</si>
  <si>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</si>
  <si>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</si>
  <si>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</si>
  <si>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</si>
  <si>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</si>
  <si>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</si>
  <si>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</si>
  <si>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</si>
  <si>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</si>
  <si>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</si>
  <si>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 xml:space="preserve">
　</t>
    </r>
    <r>
      <rPr>
        <sz val="10"/>
        <color theme="1"/>
        <rFont val="ＭＳ ゴシック"/>
        <family val="3"/>
        <charset val="128"/>
      </rPr>
      <t>本町の経営課題は,経営収支比率の低下と考えられている。昨年度と比較すると若干改善したものの楽観視できる状況ではないことや,人口減少に伴い年々給水収益が減少してきており,経営の見直しが必要となっている。今後,減価償却費以外にも施設管理費の増額も考えられるため,収支のバランスを図ることが重要になってくるが,これまで通りの事業運営では課題解決が困難な状況であると考える。自己財源確保及び費用削減に努めながら施設管理を行い,水道料金の見直しを視野に入れながら健全経営に尽力してまいりたい。　　　　　　　</t>
    </r>
    <r>
      <rPr>
        <sz val="11"/>
        <color theme="1"/>
        <rFont val="ＭＳ ゴシック"/>
        <family val="3"/>
        <charset val="128"/>
      </rPr>
      <t>　　</t>
    </r>
    <rPh sb="2" eb="4">
      <t>ホンチョウ</t>
    </rPh>
    <rPh sb="5" eb="7">
      <t>ケイエイ</t>
    </rPh>
    <rPh sb="7" eb="9">
      <t>カダイ</t>
    </rPh>
    <rPh sb="11" eb="13">
      <t>ケイエイ</t>
    </rPh>
    <rPh sb="13" eb="15">
      <t>シュウシ</t>
    </rPh>
    <rPh sb="15" eb="17">
      <t>ヒリツ</t>
    </rPh>
    <rPh sb="18" eb="20">
      <t>テイカ</t>
    </rPh>
    <rPh sb="21" eb="22">
      <t>カンガ</t>
    </rPh>
    <rPh sb="29" eb="32">
      <t>サクネンド</t>
    </rPh>
    <rPh sb="33" eb="35">
      <t>ヒカク</t>
    </rPh>
    <rPh sb="38" eb="40">
      <t>ジャッカン</t>
    </rPh>
    <rPh sb="40" eb="42">
      <t>カイゼン</t>
    </rPh>
    <rPh sb="47" eb="50">
      <t>ラッカンシ</t>
    </rPh>
    <rPh sb="53" eb="55">
      <t>ジョウキョウ</t>
    </rPh>
    <rPh sb="63" eb="65">
      <t>ジンコウ</t>
    </rPh>
    <rPh sb="65" eb="67">
      <t>ゲンショウ</t>
    </rPh>
    <rPh sb="68" eb="69">
      <t>トモナ</t>
    </rPh>
    <rPh sb="70" eb="72">
      <t>ネンネン</t>
    </rPh>
    <rPh sb="72" eb="74">
      <t>キュウスイ</t>
    </rPh>
    <rPh sb="74" eb="76">
      <t>シュウエキ</t>
    </rPh>
    <rPh sb="77" eb="79">
      <t>ゲンショウ</t>
    </rPh>
    <rPh sb="86" eb="88">
      <t>ケイエイ</t>
    </rPh>
    <rPh sb="89" eb="91">
      <t>ミナオ</t>
    </rPh>
    <rPh sb="93" eb="95">
      <t>ヒツヨウ</t>
    </rPh>
    <rPh sb="102" eb="104">
      <t>コンゴ</t>
    </rPh>
    <rPh sb="105" eb="107">
      <t>ゲンカ</t>
    </rPh>
    <rPh sb="107" eb="109">
      <t>ショウキャク</t>
    </rPh>
    <rPh sb="109" eb="110">
      <t>ヒ</t>
    </rPh>
    <rPh sb="110" eb="112">
      <t>イガイ</t>
    </rPh>
    <rPh sb="114" eb="116">
      <t>シセツ</t>
    </rPh>
    <rPh sb="116" eb="118">
      <t>カンリ</t>
    </rPh>
    <rPh sb="118" eb="119">
      <t>ヒ</t>
    </rPh>
    <rPh sb="120" eb="122">
      <t>ゾウガク</t>
    </rPh>
    <rPh sb="123" eb="124">
      <t>カンガ</t>
    </rPh>
    <rPh sb="131" eb="133">
      <t>シュウシ</t>
    </rPh>
    <rPh sb="139" eb="140">
      <t>ハカ</t>
    </rPh>
    <rPh sb="144" eb="146">
      <t>ジュウヨウ</t>
    </rPh>
    <rPh sb="158" eb="159">
      <t>ドオ</t>
    </rPh>
    <rPh sb="161" eb="163">
      <t>ジギョウ</t>
    </rPh>
    <rPh sb="163" eb="165">
      <t>ウンエイ</t>
    </rPh>
    <rPh sb="167" eb="169">
      <t>カダイ</t>
    </rPh>
    <rPh sb="169" eb="171">
      <t>カイケツ</t>
    </rPh>
    <rPh sb="172" eb="174">
      <t>コンナン</t>
    </rPh>
    <rPh sb="175" eb="177">
      <t>ジョウキョウ</t>
    </rPh>
    <rPh sb="181" eb="182">
      <t>カンガ</t>
    </rPh>
    <rPh sb="185" eb="187">
      <t>ジコ</t>
    </rPh>
    <rPh sb="187" eb="189">
      <t>ザイゲン</t>
    </rPh>
    <rPh sb="189" eb="191">
      <t>カクホ</t>
    </rPh>
    <rPh sb="191" eb="192">
      <t>オヨ</t>
    </rPh>
    <rPh sb="193" eb="195">
      <t>ヒヨウ</t>
    </rPh>
    <rPh sb="195" eb="197">
      <t>サクゲン</t>
    </rPh>
    <rPh sb="198" eb="199">
      <t>ツト</t>
    </rPh>
    <rPh sb="203" eb="205">
      <t>シセツ</t>
    </rPh>
    <rPh sb="205" eb="207">
      <t>カンリ</t>
    </rPh>
    <rPh sb="208" eb="209">
      <t>オコナ</t>
    </rPh>
    <rPh sb="211" eb="213">
      <t>スイドウ</t>
    </rPh>
    <rPh sb="213" eb="215">
      <t>リョウキン</t>
    </rPh>
    <rPh sb="216" eb="218">
      <t>ミナオ</t>
    </rPh>
    <rPh sb="220" eb="222">
      <t>シヤ</t>
    </rPh>
    <rPh sb="223" eb="224">
      <t>イ</t>
    </rPh>
    <rPh sb="228" eb="230">
      <t>ケンゼン</t>
    </rPh>
    <rPh sb="230" eb="232">
      <t>ケイエイ</t>
    </rPh>
    <rPh sb="233" eb="235">
      <t>ジンリョク</t>
    </rPh>
    <phoneticPr fontId="4"/>
  </si>
  <si>
    <r>
      <rPr>
        <sz val="8"/>
        <color theme="1"/>
        <rFont val="ＭＳ ゴシック"/>
        <family val="3"/>
        <charset val="128"/>
      </rPr>
      <t>【①経常収支比率（％）】　　　　　　　　　　　　　　　　　　　　　　　　　　　　　　　　　　　　　　　　　　　　　　　　　　　　　　　　　　　　　　　　　　　　　　　　　　　　　　　　　　　　　　　　　　　　　　　　　　　　　　　　　　　　　　　　　　　　　　　　　　　　　　　　　　　　　　　　　　　　　　　　　　　　　　　　　　　　　　　　　　　　　　　　　　　　　　　　　　　　　　　　　　　　　　　　　　　　　　　　　
 経営状況は,単年度収支が100％を上回り,黒字経営となっている。しかし今後、人口減少による水需要の減少が見込まれ,給水収益が減少することから自己財源確保のため料金改定等の対策が必要である。また費用削減に努め,健全経営を図る。　　　　　　　　　　　　　　　　　　　　　　　　　　　　　　　　　　　　　　　　　　　　　　　　　　　　　　　　　　　　　　　　【②累積欠損金比率（％）】　　　　　　　　　　　　　　　　　　　　　　　　　　　　　　　　　　　　　　
　現在欠損金は発生していないが給水収益が年々減少しており,自己財源確保及び費用削減に努め,健全経営を図らなければならない。　　　　　　　　　　　　　　　　　　　　【③流動比率(％)】　　　　　　　　　　　　　　　　　　　　　　　　　　　　　　　　　　　　　　　　　　　　　
　前年度対比数値より増加傾向にあり,100％を上回る数値で推移しているが,経常収支比率や料金回収率の数値を考えると楽観視できる状況ではないため,自己財源確保及び費用削減に努めることで健全経営を図る。　　　　　　　　　　　　　　　　　　　　　　　　　　　　　　　　　　　　【④企業債残高対給水収益比率（％）】　　　　　　　　　　　　　　　　　　　　　　　　　
　減少傾向にあるが,類似団体平均より高い水準になっている。建設改良等新規事業を行う際は,慎重な検討が必要である。　　　　　　　　　　　　　　　　　　　　　　　　　　　　　　　　　　　　　　　【➄料金回収率（％）】　　　　　　　　　　　　　　　　　　　　　　　　　　　　　　　　　　　　　
　給水に関わる費用を給水収益で補えているかを示す数値となる。現在100％を下回った数値で推移しており,自己財源確保のため,料金改定等の対策を検討する必要がある。また,費用削減に努め,100％を下回らないよう努めていかなければならない。　　　　　　　　　　　　　　　　　　　　　　　　　　　　　　　　　　　　　　【⑥給水原価】　　　　　　　　　　　　　　　　　　　　　　　　　　　　　　　　　　　　　　　　　　
　類似団体平均を比較すると高い数値となっている。水需要の減少に伴い,年間総有収水量が減少してきていることが原因と考えられる。費用削減に努めることで健全経営を図る。　　　　　　　　　　　　　　　　　　　　　　　</t>
    </r>
    <r>
      <rPr>
        <sz val="10"/>
        <color theme="1"/>
        <rFont val="ＭＳ ゴシック"/>
        <family val="3"/>
        <charset val="128"/>
      </rPr>
      <t>　　　　　　　　　　</t>
    </r>
    <r>
      <rPr>
        <sz val="8"/>
        <color theme="1"/>
        <rFont val="ＭＳ ゴシック"/>
        <family val="3"/>
        <charset val="128"/>
      </rPr>
      <t>【➆施設利用率（％）】　　　　　　　　　　　　　　　　　　　　　　　　　　　　　　　　　　　
　類似団体平均と比較すると低い数値となっている。水需要の減少が理由と考えられるが,施設規模のダウンサイジング等の検討を行うなど利用率改善に努める。　　　　　　　　　　　　　　　　　　　　　　　　　　　　　　　　　　　　　　　【⑧有収率（％）】　　　　　　　　　　　　　　　　　　　　　　　　　　　　　　　　　　　　　　　　　
　類似団体平均と比較しても高い数値になっている。今後も漏水対策を実施し,有収率向上に努める。　　　　　　　　　　　　　　　　　　　　　　　　　　　　　　　　　　　　　　　　　　　　　　　　　　　　　　　　　　　　　　　　　　　　　　　　　　　　　　　　　　　　　　　　　　　　　　　　　　　　　　　　　　　　　　　　　　　　　　　　　　　　　　　　　　　　　　　　　　　　　　　　　　　　　　　　　　　　　　　　　　　　　　　　　　　　　　　　　　　　　　　</t>
    </r>
    <rPh sb="2" eb="4">
      <t>ケイジョウ</t>
    </rPh>
    <rPh sb="4" eb="6">
      <t>シュウシ</t>
    </rPh>
    <rPh sb="6" eb="8">
      <t>ヒリツ</t>
    </rPh>
    <rPh sb="217" eb="219">
      <t>ジョウキョウ</t>
    </rPh>
    <rPh sb="221" eb="224">
      <t>タンネンド</t>
    </rPh>
    <rPh sb="224" eb="226">
      <t>シュウシ</t>
    </rPh>
    <rPh sb="232" eb="234">
      <t>ウワマワ</t>
    </rPh>
    <rPh sb="236" eb="238">
      <t>クロジ</t>
    </rPh>
    <rPh sb="238" eb="240">
      <t>ケイエイ</t>
    </rPh>
    <rPh sb="250" eb="252">
      <t>コンゴ</t>
    </rPh>
    <rPh sb="253" eb="255">
      <t>ジンコウ</t>
    </rPh>
    <rPh sb="255" eb="257">
      <t>ゲンショウ</t>
    </rPh>
    <rPh sb="260" eb="261">
      <t>ミズ</t>
    </rPh>
    <rPh sb="261" eb="263">
      <t>ジュヨウ</t>
    </rPh>
    <rPh sb="264" eb="266">
      <t>ゲンショウ</t>
    </rPh>
    <rPh sb="267" eb="269">
      <t>ミコ</t>
    </rPh>
    <rPh sb="272" eb="274">
      <t>キュウスイ</t>
    </rPh>
    <rPh sb="274" eb="276">
      <t>シュウエキ</t>
    </rPh>
    <rPh sb="277" eb="279">
      <t>ゲンショウ</t>
    </rPh>
    <rPh sb="285" eb="287">
      <t>ジコ</t>
    </rPh>
    <rPh sb="287" eb="289">
      <t>ザイゲン</t>
    </rPh>
    <rPh sb="289" eb="291">
      <t>カクホ</t>
    </rPh>
    <rPh sb="294" eb="296">
      <t>リョウキン</t>
    </rPh>
    <rPh sb="296" eb="298">
      <t>カイテイ</t>
    </rPh>
    <rPh sb="298" eb="299">
      <t>トウ</t>
    </rPh>
    <rPh sb="300" eb="302">
      <t>タイサク</t>
    </rPh>
    <rPh sb="303" eb="305">
      <t>ヒツヨウ</t>
    </rPh>
    <rPh sb="311" eb="313">
      <t>ヒヨウ</t>
    </rPh>
    <rPh sb="313" eb="315">
      <t>サクゲン</t>
    </rPh>
    <rPh sb="316" eb="317">
      <t>ツト</t>
    </rPh>
    <rPh sb="319" eb="321">
      <t>ケンゼン</t>
    </rPh>
    <rPh sb="321" eb="323">
      <t>ケイエイ</t>
    </rPh>
    <rPh sb="324" eb="325">
      <t>ハカ</t>
    </rPh>
    <rPh sb="393" eb="395">
      <t>ルイセキ</t>
    </rPh>
    <rPh sb="395" eb="397">
      <t>ケッソン</t>
    </rPh>
    <rPh sb="397" eb="398">
      <t>キン</t>
    </rPh>
    <rPh sb="398" eb="400">
      <t>ヒリツ</t>
    </rPh>
    <rPh sb="444" eb="446">
      <t>ゲンザイ</t>
    </rPh>
    <rPh sb="446" eb="448">
      <t>ケッソン</t>
    </rPh>
    <rPh sb="448" eb="449">
      <t>キン</t>
    </rPh>
    <rPh sb="450" eb="452">
      <t>ハッセイ</t>
    </rPh>
    <rPh sb="458" eb="460">
      <t>キュウスイ</t>
    </rPh>
    <rPh sb="460" eb="462">
      <t>シュウエキ</t>
    </rPh>
    <rPh sb="463" eb="465">
      <t>ネンネン</t>
    </rPh>
    <rPh sb="465" eb="467">
      <t>ゲンショウ</t>
    </rPh>
    <rPh sb="472" eb="474">
      <t>ジコ</t>
    </rPh>
    <rPh sb="474" eb="476">
      <t>ザイゲン</t>
    </rPh>
    <rPh sb="476" eb="478">
      <t>カクホ</t>
    </rPh>
    <rPh sb="478" eb="479">
      <t>オヨ</t>
    </rPh>
    <rPh sb="480" eb="482">
      <t>ヒヨウ</t>
    </rPh>
    <rPh sb="482" eb="484">
      <t>サクゲン</t>
    </rPh>
    <rPh sb="485" eb="486">
      <t>ツト</t>
    </rPh>
    <rPh sb="488" eb="490">
      <t>ケンゼン</t>
    </rPh>
    <rPh sb="490" eb="492">
      <t>ケイエイ</t>
    </rPh>
    <rPh sb="493" eb="494">
      <t>ハカ</t>
    </rPh>
    <rPh sb="526" eb="528">
      <t>リュウドウ</t>
    </rPh>
    <rPh sb="528" eb="530">
      <t>ヒリツ</t>
    </rPh>
    <rPh sb="581" eb="584">
      <t>ゼンネンド</t>
    </rPh>
    <rPh sb="584" eb="586">
      <t>タイヒ</t>
    </rPh>
    <rPh sb="586" eb="588">
      <t>スウチ</t>
    </rPh>
    <rPh sb="590" eb="592">
      <t>ゾウカ</t>
    </rPh>
    <rPh sb="592" eb="594">
      <t>ケイコウ</t>
    </rPh>
    <rPh sb="603" eb="605">
      <t>ウワマワ</t>
    </rPh>
    <rPh sb="606" eb="608">
      <t>スウチ</t>
    </rPh>
    <rPh sb="609" eb="611">
      <t>スイイ</t>
    </rPh>
    <rPh sb="617" eb="619">
      <t>ケイジョウ</t>
    </rPh>
    <rPh sb="619" eb="621">
      <t>シュウシ</t>
    </rPh>
    <rPh sb="621" eb="623">
      <t>ヒリツ</t>
    </rPh>
    <rPh sb="624" eb="626">
      <t>リョウキン</t>
    </rPh>
    <rPh sb="626" eb="628">
      <t>カイシュウ</t>
    </rPh>
    <rPh sb="628" eb="629">
      <t>リツ</t>
    </rPh>
    <rPh sb="630" eb="632">
      <t>スウチ</t>
    </rPh>
    <rPh sb="633" eb="634">
      <t>カンガ</t>
    </rPh>
    <rPh sb="637" eb="640">
      <t>ラッカンシ</t>
    </rPh>
    <rPh sb="643" eb="645">
      <t>ジョウキョウ</t>
    </rPh>
    <rPh sb="652" eb="654">
      <t>ジコ</t>
    </rPh>
    <rPh sb="654" eb="656">
      <t>ザイゲン</t>
    </rPh>
    <rPh sb="656" eb="658">
      <t>カクホ</t>
    </rPh>
    <rPh sb="658" eb="659">
      <t>オヨ</t>
    </rPh>
    <rPh sb="660" eb="662">
      <t>ヒヨウ</t>
    </rPh>
    <rPh sb="662" eb="664">
      <t>サクゲン</t>
    </rPh>
    <rPh sb="665" eb="666">
      <t>ツト</t>
    </rPh>
    <rPh sb="671" eb="675">
      <t>ケンゼンケイエイ</t>
    </rPh>
    <rPh sb="676" eb="677">
      <t>ハカ</t>
    </rPh>
    <rPh sb="717" eb="719">
      <t>キギョウ</t>
    </rPh>
    <rPh sb="719" eb="720">
      <t>サイ</t>
    </rPh>
    <rPh sb="720" eb="722">
      <t>ザンダカ</t>
    </rPh>
    <rPh sb="722" eb="723">
      <t>タイ</t>
    </rPh>
    <rPh sb="723" eb="725">
      <t>キュウスイ</t>
    </rPh>
    <rPh sb="725" eb="727">
      <t>シュウエキ</t>
    </rPh>
    <rPh sb="727" eb="729">
      <t>ヒリツ</t>
    </rPh>
    <rPh sb="760" eb="762">
      <t>ゲンショウ</t>
    </rPh>
    <rPh sb="762" eb="764">
      <t>ケイコウ</t>
    </rPh>
    <rPh sb="769" eb="771">
      <t>ルイジ</t>
    </rPh>
    <rPh sb="771" eb="773">
      <t>ダンタイ</t>
    </rPh>
    <rPh sb="773" eb="775">
      <t>ヘイキン</t>
    </rPh>
    <rPh sb="777" eb="778">
      <t>タカ</t>
    </rPh>
    <rPh sb="779" eb="781">
      <t>スイジュン</t>
    </rPh>
    <rPh sb="788" eb="790">
      <t>ケンセツ</t>
    </rPh>
    <rPh sb="790" eb="792">
      <t>カイリョウ</t>
    </rPh>
    <rPh sb="792" eb="793">
      <t>ナド</t>
    </rPh>
    <rPh sb="793" eb="795">
      <t>シンキ</t>
    </rPh>
    <rPh sb="795" eb="797">
      <t>ジギョウ</t>
    </rPh>
    <rPh sb="798" eb="799">
      <t>オコナ</t>
    </rPh>
    <rPh sb="800" eb="801">
      <t>サイ</t>
    </rPh>
    <rPh sb="803" eb="805">
      <t>シンチョウ</t>
    </rPh>
    <rPh sb="806" eb="808">
      <t>ケントウ</t>
    </rPh>
    <rPh sb="809" eb="811">
      <t>ヒツヨウ</t>
    </rPh>
    <rPh sb="856" eb="858">
      <t>リョウキン</t>
    </rPh>
    <rPh sb="858" eb="860">
      <t>カイシュウ</t>
    </rPh>
    <rPh sb="860" eb="861">
      <t>リツ</t>
    </rPh>
    <rPh sb="904" eb="906">
      <t>キュウスイ</t>
    </rPh>
    <rPh sb="907" eb="908">
      <t>カカ</t>
    </rPh>
    <rPh sb="910" eb="912">
      <t>ヒヨウ</t>
    </rPh>
    <rPh sb="913" eb="915">
      <t>キュウスイ</t>
    </rPh>
    <rPh sb="915" eb="917">
      <t>シュウエキ</t>
    </rPh>
    <rPh sb="918" eb="919">
      <t>オギナ</t>
    </rPh>
    <rPh sb="925" eb="926">
      <t>シメ</t>
    </rPh>
    <rPh sb="927" eb="929">
      <t>スウチ</t>
    </rPh>
    <rPh sb="933" eb="935">
      <t>ゲンザイ</t>
    </rPh>
    <rPh sb="940" eb="942">
      <t>シタマワ</t>
    </rPh>
    <rPh sb="944" eb="946">
      <t>スウチ</t>
    </rPh>
    <rPh sb="947" eb="949">
      <t>スイイ</t>
    </rPh>
    <rPh sb="954" eb="956">
      <t>ジコ</t>
    </rPh>
    <rPh sb="956" eb="958">
      <t>ザイゲン</t>
    </rPh>
    <rPh sb="958" eb="960">
      <t>カクホ</t>
    </rPh>
    <rPh sb="964" eb="966">
      <t>リョウキン</t>
    </rPh>
    <rPh sb="966" eb="968">
      <t>カイテイ</t>
    </rPh>
    <rPh sb="968" eb="969">
      <t>トウ</t>
    </rPh>
    <rPh sb="970" eb="972">
      <t>タイサク</t>
    </rPh>
    <rPh sb="973" eb="975">
      <t>ケントウ</t>
    </rPh>
    <rPh sb="977" eb="979">
      <t>ヒツヨウ</t>
    </rPh>
    <rPh sb="986" eb="988">
      <t>ヒヨウ</t>
    </rPh>
    <rPh sb="988" eb="990">
      <t>サクゲン</t>
    </rPh>
    <rPh sb="991" eb="992">
      <t>ツト</t>
    </rPh>
    <rPh sb="999" eb="1001">
      <t>シタマワ</t>
    </rPh>
    <rPh sb="1006" eb="1007">
      <t>ツト</t>
    </rPh>
    <rPh sb="1060" eb="1062">
      <t>キュウスイ</t>
    </rPh>
    <rPh sb="1062" eb="1064">
      <t>ゲンカ</t>
    </rPh>
    <rPh sb="1109" eb="1111">
      <t>ルイジ</t>
    </rPh>
    <rPh sb="1111" eb="1113">
      <t>ダンタイ</t>
    </rPh>
    <rPh sb="1113" eb="1115">
      <t>ヘイキン</t>
    </rPh>
    <rPh sb="1116" eb="1118">
      <t>ヒカク</t>
    </rPh>
    <rPh sb="1121" eb="1122">
      <t>タカ</t>
    </rPh>
    <rPh sb="1123" eb="1125">
      <t>スウチ</t>
    </rPh>
    <rPh sb="1132" eb="1133">
      <t>ミズ</t>
    </rPh>
    <rPh sb="1133" eb="1135">
      <t>ジュヨウ</t>
    </rPh>
    <rPh sb="1136" eb="1138">
      <t>ゲンショウ</t>
    </rPh>
    <rPh sb="1139" eb="1140">
      <t>トモナ</t>
    </rPh>
    <rPh sb="1142" eb="1144">
      <t>ネンカン</t>
    </rPh>
    <rPh sb="1144" eb="1145">
      <t>ソウ</t>
    </rPh>
    <rPh sb="1145" eb="1147">
      <t>ユウシュウ</t>
    </rPh>
    <rPh sb="1147" eb="1149">
      <t>スイリョウ</t>
    </rPh>
    <rPh sb="1150" eb="1152">
      <t>ゲンショウ</t>
    </rPh>
    <rPh sb="1161" eb="1163">
      <t>ゲンイン</t>
    </rPh>
    <rPh sb="1164" eb="1165">
      <t>カンガ</t>
    </rPh>
    <rPh sb="1170" eb="1172">
      <t>ヒヨウ</t>
    </rPh>
    <rPh sb="1172" eb="1174">
      <t>サクゲン</t>
    </rPh>
    <rPh sb="1175" eb="1176">
      <t>ツト</t>
    </rPh>
    <rPh sb="1181" eb="1185">
      <t>ケンゼンケイエイ</t>
    </rPh>
    <rPh sb="1186" eb="1187">
      <t>ハカ</t>
    </rPh>
    <rPh sb="1224" eb="1226">
      <t>シセツ</t>
    </rPh>
    <rPh sb="1226" eb="1228">
      <t>リヨウ</t>
    </rPh>
    <rPh sb="1228" eb="1229">
      <t>リツ</t>
    </rPh>
    <rPh sb="1270" eb="1276">
      <t>ルイジダンタイヘイキン</t>
    </rPh>
    <rPh sb="1277" eb="1279">
      <t>ヒカク</t>
    </rPh>
    <rPh sb="1282" eb="1283">
      <t>ヒク</t>
    </rPh>
    <rPh sb="1284" eb="1286">
      <t>スウチ</t>
    </rPh>
    <rPh sb="1293" eb="1296">
      <t>ミズジュヨウ</t>
    </rPh>
    <rPh sb="1297" eb="1299">
      <t>ゲンショウ</t>
    </rPh>
    <rPh sb="1300" eb="1302">
      <t>リユウ</t>
    </rPh>
    <rPh sb="1303" eb="1304">
      <t>カンガ</t>
    </rPh>
    <rPh sb="1310" eb="1312">
      <t>シセツ</t>
    </rPh>
    <rPh sb="1312" eb="1314">
      <t>キボ</t>
    </rPh>
    <rPh sb="1323" eb="1324">
      <t>トウ</t>
    </rPh>
    <rPh sb="1325" eb="1327">
      <t>ケントウ</t>
    </rPh>
    <rPh sb="1328" eb="1329">
      <t>オコナ</t>
    </rPh>
    <rPh sb="1332" eb="1335">
      <t>リヨウリツ</t>
    </rPh>
    <rPh sb="1335" eb="1337">
      <t>カイゼン</t>
    </rPh>
    <rPh sb="1338" eb="1339">
      <t>ツト</t>
    </rPh>
    <rPh sb="1383" eb="1386">
      <t>ユウシュウリツ</t>
    </rPh>
    <rPh sb="1433" eb="1435">
      <t>ルイジ</t>
    </rPh>
    <rPh sb="1435" eb="1437">
      <t>ダンタイ</t>
    </rPh>
    <rPh sb="1437" eb="1439">
      <t>ヘイキン</t>
    </rPh>
    <rPh sb="1440" eb="1442">
      <t>ヒカク</t>
    </rPh>
    <rPh sb="1445" eb="1446">
      <t>タカ</t>
    </rPh>
    <rPh sb="1447" eb="1449">
      <t>スウチ</t>
    </rPh>
    <rPh sb="1456" eb="1458">
      <t>コンゴ</t>
    </rPh>
    <rPh sb="1459" eb="1461">
      <t>ロウスイ</t>
    </rPh>
    <rPh sb="1461" eb="1463">
      <t>タイサク</t>
    </rPh>
    <rPh sb="1464" eb="1466">
      <t>ジッシ</t>
    </rPh>
    <rPh sb="1468" eb="1471">
      <t>ユウシュウリツ</t>
    </rPh>
    <rPh sb="1471" eb="1473">
      <t>コウジョウ</t>
    </rPh>
    <rPh sb="1474" eb="1475">
      <t>ツト</t>
    </rPh>
    <phoneticPr fontId="4"/>
  </si>
  <si>
    <t>【①有形固定資産減価償却率（％）】　　　　　　　　　　　　　　　　　　　　　　　　　　
　第7次拡張計画（平成17年度～平成21年度）において,概ね更新を行っているため類似団体平均値より,老朽度が低くなっている。今後も財政運営状況に応じた計画的な施設の更新計画を策定し更新する。　　　　　　　　　　　　　　　　　　　　　　　　　　【②管路経年化率(％)】　　　　　　　　　　　　　　　　　　　　　　　　　　　
　現在,管路経年化比率が38.35%と高い数値となっており,今後法定年数を超えた管路の増加を考え,財政状況に応じた更新計画や道路改良工事にあわせて布設替えを随時行い更新する。　　　　　　　　　　　　　　　　　　　　　　　　　　　　　　　　　　【③管路更新率（％）】　　　　　　　　　　　　　　　　　　　　　　
　現在,管路経年化比率が高い数値となっており,計画的な管路更新を実施し,老朽化対策に取り組まなければならない。財政状況に応じた更新計画や道路改良工事に併せ更新を随時行うことで,更新率の向上に努める。　　　　　　　　　　　　　　　　　　　　　　　　　　　　　　　　　　　　</t>
    <rPh sb="2" eb="4">
      <t>ユウケイ</t>
    </rPh>
    <rPh sb="4" eb="6">
      <t>コテイ</t>
    </rPh>
    <rPh sb="6" eb="8">
      <t>シサン</t>
    </rPh>
    <rPh sb="8" eb="10">
      <t>ゲンカ</t>
    </rPh>
    <rPh sb="10" eb="12">
      <t>ショウキャク</t>
    </rPh>
    <rPh sb="12" eb="13">
      <t>リツ</t>
    </rPh>
    <rPh sb="45" eb="46">
      <t>ダイ</t>
    </rPh>
    <rPh sb="46" eb="48">
      <t>ナナジ</t>
    </rPh>
    <rPh sb="48" eb="50">
      <t>カクチョウ</t>
    </rPh>
    <rPh sb="50" eb="52">
      <t>ケイカク</t>
    </rPh>
    <rPh sb="53" eb="55">
      <t>ヘイセイ</t>
    </rPh>
    <rPh sb="57" eb="58">
      <t>ネン</t>
    </rPh>
    <rPh sb="58" eb="59">
      <t>ド</t>
    </rPh>
    <rPh sb="60" eb="62">
      <t>ヘイセイ</t>
    </rPh>
    <rPh sb="64" eb="66">
      <t>ネンド</t>
    </rPh>
    <rPh sb="72" eb="73">
      <t>オオム</t>
    </rPh>
    <rPh sb="74" eb="76">
      <t>コウシン</t>
    </rPh>
    <rPh sb="77" eb="78">
      <t>オコナ</t>
    </rPh>
    <rPh sb="84" eb="86">
      <t>ルイジ</t>
    </rPh>
    <rPh sb="86" eb="88">
      <t>ダンタイ</t>
    </rPh>
    <rPh sb="88" eb="90">
      <t>ヘイキン</t>
    </rPh>
    <rPh sb="90" eb="91">
      <t>チ</t>
    </rPh>
    <rPh sb="94" eb="96">
      <t>ロウキュウ</t>
    </rPh>
    <rPh sb="96" eb="97">
      <t>ド</t>
    </rPh>
    <rPh sb="98" eb="99">
      <t>ヒク</t>
    </rPh>
    <rPh sb="106" eb="108">
      <t>コンゴ</t>
    </rPh>
    <rPh sb="109" eb="111">
      <t>ザイセイ</t>
    </rPh>
    <rPh sb="111" eb="113">
      <t>ウンエイ</t>
    </rPh>
    <rPh sb="113" eb="115">
      <t>ジョウキョウ</t>
    </rPh>
    <rPh sb="116" eb="117">
      <t>オウ</t>
    </rPh>
    <rPh sb="119" eb="122">
      <t>ケイカクテキ</t>
    </rPh>
    <rPh sb="123" eb="125">
      <t>シセツ</t>
    </rPh>
    <rPh sb="126" eb="128">
      <t>コウシン</t>
    </rPh>
    <rPh sb="128" eb="130">
      <t>ケイカク</t>
    </rPh>
    <rPh sb="131" eb="133">
      <t>サクテイ</t>
    </rPh>
    <rPh sb="134" eb="136">
      <t>コウシン</t>
    </rPh>
    <rPh sb="167" eb="169">
      <t>カンロ</t>
    </rPh>
    <rPh sb="169" eb="171">
      <t>ケイネン</t>
    </rPh>
    <rPh sb="171" eb="172">
      <t>カ</t>
    </rPh>
    <rPh sb="206" eb="208">
      <t>ゲンザイ</t>
    </rPh>
    <rPh sb="224" eb="225">
      <t>タカ</t>
    </rPh>
    <rPh sb="226" eb="228">
      <t>スウチ</t>
    </rPh>
    <rPh sb="235" eb="237">
      <t>コンゴ</t>
    </rPh>
    <rPh sb="237" eb="239">
      <t>ホウテイ</t>
    </rPh>
    <rPh sb="239" eb="241">
      <t>ネンスウ</t>
    </rPh>
    <rPh sb="242" eb="243">
      <t>コ</t>
    </rPh>
    <rPh sb="245" eb="247">
      <t>カンロ</t>
    </rPh>
    <rPh sb="248" eb="250">
      <t>ゾウカ</t>
    </rPh>
    <rPh sb="251" eb="252">
      <t>カンガ</t>
    </rPh>
    <rPh sb="254" eb="256">
      <t>ザイセイ</t>
    </rPh>
    <rPh sb="256" eb="258">
      <t>ジョウキョウ</t>
    </rPh>
    <rPh sb="259" eb="260">
      <t>オウ</t>
    </rPh>
    <rPh sb="262" eb="264">
      <t>コウシン</t>
    </rPh>
    <rPh sb="264" eb="266">
      <t>ケイカク</t>
    </rPh>
    <rPh sb="267" eb="269">
      <t>ドウロ</t>
    </rPh>
    <rPh sb="269" eb="271">
      <t>カイリョウ</t>
    </rPh>
    <rPh sb="271" eb="273">
      <t>コウジ</t>
    </rPh>
    <rPh sb="278" eb="281">
      <t>フセツガ</t>
    </rPh>
    <rPh sb="283" eb="285">
      <t>ズイジ</t>
    </rPh>
    <rPh sb="285" eb="286">
      <t>オコナ</t>
    </rPh>
    <rPh sb="287" eb="289">
      <t>コウシン</t>
    </rPh>
    <rPh sb="328" eb="330">
      <t>カンロ</t>
    </rPh>
    <rPh sb="330" eb="332">
      <t>コウシン</t>
    </rPh>
    <rPh sb="332" eb="333">
      <t>リツ</t>
    </rPh>
    <rPh sb="364" eb="366">
      <t>カンロ</t>
    </rPh>
    <rPh sb="366" eb="369">
      <t>ケイネンカ</t>
    </rPh>
    <rPh sb="369" eb="371">
      <t>ヒリツ</t>
    </rPh>
    <rPh sb="372" eb="373">
      <t>タカ</t>
    </rPh>
    <rPh sb="374" eb="376">
      <t>スウチ</t>
    </rPh>
    <rPh sb="383" eb="386">
      <t>ケイカクテキ</t>
    </rPh>
    <rPh sb="387" eb="389">
      <t>カンロ</t>
    </rPh>
    <rPh sb="389" eb="391">
      <t>コウシン</t>
    </rPh>
    <rPh sb="392" eb="394">
      <t>ジッシ</t>
    </rPh>
    <rPh sb="396" eb="399">
      <t>ロウキュウカ</t>
    </rPh>
    <rPh sb="399" eb="401">
      <t>タイサク</t>
    </rPh>
    <rPh sb="402" eb="403">
      <t>ト</t>
    </rPh>
    <rPh sb="404" eb="405">
      <t>ク</t>
    </rPh>
    <rPh sb="415" eb="417">
      <t>ザイセイ</t>
    </rPh>
    <rPh sb="417" eb="419">
      <t>ジョウキョウ</t>
    </rPh>
    <rPh sb="420" eb="421">
      <t>オウ</t>
    </rPh>
    <rPh sb="423" eb="425">
      <t>コウシン</t>
    </rPh>
    <rPh sb="425" eb="427">
      <t>ケイカク</t>
    </rPh>
    <rPh sb="428" eb="430">
      <t>ドウロ</t>
    </rPh>
    <rPh sb="430" eb="432">
      <t>カイリョウ</t>
    </rPh>
    <rPh sb="432" eb="434">
      <t>コウジ</t>
    </rPh>
    <rPh sb="435" eb="436">
      <t>アワ</t>
    </rPh>
    <rPh sb="437" eb="439">
      <t>コウシン</t>
    </rPh>
    <rPh sb="440" eb="442">
      <t>ズイジ</t>
    </rPh>
    <rPh sb="442" eb="443">
      <t>オコナ</t>
    </rPh>
    <rPh sb="448" eb="450">
      <t>コウシン</t>
    </rPh>
    <rPh sb="450" eb="451">
      <t>リツ</t>
    </rPh>
    <rPh sb="452" eb="454">
      <t>コウジョウ</t>
    </rPh>
    <rPh sb="455" eb="456">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</si>
</sst>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7"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
                  <c:v>0</c:v>
                </c:pt>
                <c:pt idx="1">
                  <c:v>0.28000000000000003</c:v>
                </c:pt>
                <c:pt idx="2">
                  <c:v>0.11</c:v>
                </c:pt>
                <c:pt idx="3" formatCode="#,##0.00;&quot;△&quot;#,##0.00">
                  <c:v>0</c:v>
                </c:pt>
                <c:pt idx="4">
                  <c:v>0.17</c:v>
                </c:pt>
              </c:numCache>
            </c:numRef>
          </c:val>
          <c:extLst>
            <c:ext xmlns:c16="http://schemas.microsoft.com/office/drawing/2014/chart" uri="{C3380CC4-5D6E-409C-BE32-E72D297353CC}">
              <c16:uniqueId val="{00000000-DC56-4016-8685-FB4A3D35D7C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0.46</c:v>
                </c:pt>
                <c:pt idx="2">
                  <c:v>0.44</c:v>
                </c:pt>
                <c:pt idx="3">
                  <c:v>0.52</c:v>
                </c:pt>
                <c:pt idx="4">
                  <c:v>0.47</c:v>
                </c:pt>
              </c:numCache>
            </c:numRef>
          </c:val>
          <c:smooth val="0"/>
          <c:extLst>
            <c:ext xmlns:c16="http://schemas.microsoft.com/office/drawing/2014/chart" uri="{C3380CC4-5D6E-409C-BE32-E72D297353CC}">
              <c16:uniqueId val="{00000001-DC56-4016-8685-FB4A3D35D7C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44.85</c:v>
                </c:pt>
                <c:pt idx="1">
                  <c:v>43.69</c:v>
                </c:pt>
                <c:pt idx="2">
                  <c:v>43.7</c:v>
                </c:pt>
                <c:pt idx="3">
                  <c:v>41.97</c:v>
                </c:pt>
                <c:pt idx="4">
                  <c:v>42.03</c:v>
                </c:pt>
              </c:numCache>
            </c:numRef>
          </c:val>
          <c:extLst>
            <c:ext xmlns:c16="http://schemas.microsoft.com/office/drawing/2014/chart" uri="{C3380CC4-5D6E-409C-BE32-E72D297353CC}">
              <c16:uniqueId val="{00000000-3E9D-47D1-A300-1C1D676F28C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49.08</c:v>
                </c:pt>
                <c:pt idx="1">
                  <c:v>49.32</c:v>
                </c:pt>
                <c:pt idx="2">
                  <c:v>50.24</c:v>
                </c:pt>
                <c:pt idx="3">
                  <c:v>50.29</c:v>
                </c:pt>
                <c:pt idx="4">
                  <c:v>49.64</c:v>
                </c:pt>
              </c:numCache>
            </c:numRef>
          </c:val>
          <c:smooth val="0"/>
          <c:extLst>
            <c:ext xmlns:c16="http://schemas.microsoft.com/office/drawing/2014/chart" uri="{C3380CC4-5D6E-409C-BE32-E72D297353CC}">
              <c16:uniqueId val="{00000001-3E9D-47D1-A300-1C1D676F28C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91.4</c:v>
                </c:pt>
                <c:pt idx="1">
                  <c:v>91.4</c:v>
                </c:pt>
                <c:pt idx="2">
                  <c:v>91.4</c:v>
                </c:pt>
                <c:pt idx="3">
                  <c:v>91.4</c:v>
                </c:pt>
                <c:pt idx="4">
                  <c:v>91.4</c:v>
                </c:pt>
              </c:numCache>
            </c:numRef>
          </c:val>
          <c:extLst>
            <c:ext xmlns:c16="http://schemas.microsoft.com/office/drawing/2014/chart" uri="{C3380CC4-5D6E-409C-BE32-E72D297353CC}">
              <c16:uniqueId val="{00000000-149F-4F26-8F5E-55216EF0B1C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c:v>
                </c:pt>
                <c:pt idx="1">
                  <c:v>79.34</c:v>
                </c:pt>
                <c:pt idx="2">
                  <c:v>78.650000000000006</c:v>
                </c:pt>
                <c:pt idx="3">
                  <c:v>77.73</c:v>
                </c:pt>
                <c:pt idx="4">
                  <c:v>78.09</c:v>
                </c:pt>
              </c:numCache>
            </c:numRef>
          </c:val>
          <c:smooth val="0"/>
          <c:extLst>
            <c:ext xmlns:c16="http://schemas.microsoft.com/office/drawing/2014/chart" uri="{C3380CC4-5D6E-409C-BE32-E72D297353CC}">
              <c16:uniqueId val="{00000001-149F-4F26-8F5E-55216EF0B1C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101.74</c:v>
                </c:pt>
                <c:pt idx="1">
                  <c:v>102.07</c:v>
                </c:pt>
                <c:pt idx="2">
                  <c:v>100.77</c:v>
                </c:pt>
                <c:pt idx="3">
                  <c:v>98.03</c:v>
                </c:pt>
                <c:pt idx="4">
                  <c:v>100.75</c:v>
                </c:pt>
              </c:numCache>
            </c:numRef>
          </c:val>
          <c:extLst>
            <c:ext xmlns:c16="http://schemas.microsoft.com/office/drawing/2014/chart" uri="{C3380CC4-5D6E-409C-BE32-E72D297353CC}">
              <c16:uniqueId val="{00000000-5A87-48E6-BCAF-11DB38A5315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106.62</c:v>
                </c:pt>
                <c:pt idx="1">
                  <c:v>107.95</c:v>
                </c:pt>
                <c:pt idx="2">
                  <c:v>104.47</c:v>
                </c:pt>
                <c:pt idx="3">
                  <c:v>103.81</c:v>
                </c:pt>
                <c:pt idx="4">
                  <c:v>104.35</c:v>
                </c:pt>
              </c:numCache>
            </c:numRef>
          </c:val>
          <c:smooth val="0"/>
          <c:extLst>
            <c:ext xmlns:c16="http://schemas.microsoft.com/office/drawing/2014/chart" uri="{C3380CC4-5D6E-409C-BE32-E72D297353CC}">
              <c16:uniqueId val="{00000001-5A87-48E6-BCAF-11DB38A5315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33.979999999999997</c:v>
                </c:pt>
                <c:pt idx="1">
                  <c:v>35.85</c:v>
                </c:pt>
                <c:pt idx="2">
                  <c:v>37.61</c:v>
                </c:pt>
                <c:pt idx="3">
                  <c:v>39.299999999999997</c:v>
                </c:pt>
                <c:pt idx="4">
                  <c:v>40.99</c:v>
                </c:pt>
              </c:numCache>
            </c:numRef>
          </c:val>
          <c:extLst>
            <c:ext xmlns:c16="http://schemas.microsoft.com/office/drawing/2014/chart" uri="{C3380CC4-5D6E-409C-BE32-E72D297353CC}">
              <c16:uniqueId val="{00000000-A835-4C8C-A404-0B845067450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47.44</c:v>
                </c:pt>
                <c:pt idx="1">
                  <c:v>48.3</c:v>
                </c:pt>
                <c:pt idx="2">
                  <c:v>45.14</c:v>
                </c:pt>
                <c:pt idx="3">
                  <c:v>45.85</c:v>
                </c:pt>
                <c:pt idx="4">
                  <c:v>47.31</c:v>
                </c:pt>
              </c:numCache>
            </c:numRef>
          </c:val>
          <c:smooth val="0"/>
          <c:extLst>
            <c:ext xmlns:c16="http://schemas.microsoft.com/office/drawing/2014/chart" uri="{C3380CC4-5D6E-409C-BE32-E72D297353CC}">
              <c16:uniqueId val="{00000001-A835-4C8C-A404-0B845067450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formatCode="#,##0.00;&quot;△&quot;#,##0.00;&quot;-&quot;">
                  <c:v>38.35</c:v>
                </c:pt>
              </c:numCache>
            </c:numRef>
          </c:val>
          <c:extLst>
            <c:ext xmlns:c16="http://schemas.microsoft.com/office/drawing/2014/chart" uri="{C3380CC4-5D6E-409C-BE32-E72D297353CC}">
              <c16:uniqueId val="{00000000-6B1D-4CA2-8645-DB065C446F4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11.16</c:v>
                </c:pt>
                <c:pt idx="1">
                  <c:v>12.43</c:v>
                </c:pt>
                <c:pt idx="2">
                  <c:v>13.58</c:v>
                </c:pt>
                <c:pt idx="3">
                  <c:v>14.13</c:v>
                </c:pt>
                <c:pt idx="4">
                  <c:v>16.77</c:v>
                </c:pt>
              </c:numCache>
            </c:numRef>
          </c:val>
          <c:smooth val="0"/>
          <c:extLst>
            <c:ext xmlns:c16="http://schemas.microsoft.com/office/drawing/2014/chart" uri="{C3380CC4-5D6E-409C-BE32-E72D297353CC}">
              <c16:uniqueId val="{00000001-6B1D-4CA2-8645-DB065C446F4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5DA-4EA6-9D03-89C0280D848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c:v>
                </c:pt>
                <c:pt idx="1">
                  <c:v>12.44</c:v>
                </c:pt>
                <c:pt idx="2">
                  <c:v>16.399999999999999</c:v>
                </c:pt>
                <c:pt idx="3">
                  <c:v>25.66</c:v>
                </c:pt>
                <c:pt idx="4">
                  <c:v>21.69</c:v>
                </c:pt>
              </c:numCache>
            </c:numRef>
          </c:val>
          <c:smooth val="0"/>
          <c:extLst>
            <c:ext xmlns:c16="http://schemas.microsoft.com/office/drawing/2014/chart" uri="{C3380CC4-5D6E-409C-BE32-E72D297353CC}">
              <c16:uniqueId val="{00000001-55DA-4EA6-9D03-89C0280D848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129.96</c:v>
                </c:pt>
                <c:pt idx="1">
                  <c:v>147.25</c:v>
                </c:pt>
                <c:pt idx="2">
                  <c:v>152.76</c:v>
                </c:pt>
                <c:pt idx="3">
                  <c:v>157.01</c:v>
                </c:pt>
                <c:pt idx="4">
                  <c:v>145.88</c:v>
                </c:pt>
              </c:numCache>
            </c:numRef>
          </c:val>
          <c:extLst>
            <c:ext xmlns:c16="http://schemas.microsoft.com/office/drawing/2014/chart" uri="{C3380CC4-5D6E-409C-BE32-E72D297353CC}">
              <c16:uniqueId val="{00000000-1000-465B-937B-D4568CDE62C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416.14</c:v>
                </c:pt>
                <c:pt idx="1">
                  <c:v>371.89</c:v>
                </c:pt>
                <c:pt idx="2">
                  <c:v>293.23</c:v>
                </c:pt>
                <c:pt idx="3">
                  <c:v>300.14</c:v>
                </c:pt>
                <c:pt idx="4">
                  <c:v>301.04000000000002</c:v>
                </c:pt>
              </c:numCache>
            </c:numRef>
          </c:val>
          <c:smooth val="0"/>
          <c:extLst>
            <c:ext xmlns:c16="http://schemas.microsoft.com/office/drawing/2014/chart" uri="{C3380CC4-5D6E-409C-BE32-E72D297353CC}">
              <c16:uniqueId val="{00000001-1000-465B-937B-D4568CDE62C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813.08</c:v>
                </c:pt>
                <c:pt idx="1">
                  <c:v>802.91</c:v>
                </c:pt>
                <c:pt idx="2">
                  <c:v>772.14</c:v>
                </c:pt>
                <c:pt idx="3">
                  <c:v>770.99</c:v>
                </c:pt>
                <c:pt idx="4">
                  <c:v>732.71</c:v>
                </c:pt>
              </c:numCache>
            </c:numRef>
          </c:val>
          <c:extLst>
            <c:ext xmlns:c16="http://schemas.microsoft.com/office/drawing/2014/chart" uri="{C3380CC4-5D6E-409C-BE32-E72D297353CC}">
              <c16:uniqueId val="{00000000-E5B7-46A1-BDF8-EDB5592083F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487.22</c:v>
                </c:pt>
                <c:pt idx="1">
                  <c:v>483.11</c:v>
                </c:pt>
                <c:pt idx="2">
                  <c:v>542.29999999999995</c:v>
                </c:pt>
                <c:pt idx="3">
                  <c:v>566.65</c:v>
                </c:pt>
                <c:pt idx="4">
                  <c:v>551.62</c:v>
                </c:pt>
              </c:numCache>
            </c:numRef>
          </c:val>
          <c:smooth val="0"/>
          <c:extLst>
            <c:ext xmlns:c16="http://schemas.microsoft.com/office/drawing/2014/chart" uri="{C3380CC4-5D6E-409C-BE32-E72D297353CC}">
              <c16:uniqueId val="{00000001-E5B7-46A1-BDF8-EDB5592083F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101.2</c:v>
                </c:pt>
                <c:pt idx="1">
                  <c:v>100.74</c:v>
                </c:pt>
                <c:pt idx="2">
                  <c:v>98.85</c:v>
                </c:pt>
                <c:pt idx="3">
                  <c:v>97.03</c:v>
                </c:pt>
                <c:pt idx="4">
                  <c:v>99.56</c:v>
                </c:pt>
              </c:numCache>
            </c:numRef>
          </c:val>
          <c:extLst>
            <c:ext xmlns:c16="http://schemas.microsoft.com/office/drawing/2014/chart" uri="{C3380CC4-5D6E-409C-BE32-E72D297353CC}">
              <c16:uniqueId val="{00000000-2231-4EB0-98EC-3D94984AE17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93.28</c:v>
                </c:pt>
                <c:pt idx="2">
                  <c:v>87.51</c:v>
                </c:pt>
                <c:pt idx="3">
                  <c:v>84.77</c:v>
                </c:pt>
                <c:pt idx="4">
                  <c:v>87.11</c:v>
                </c:pt>
              </c:numCache>
            </c:numRef>
          </c:val>
          <c:smooth val="0"/>
          <c:extLst>
            <c:ext xmlns:c16="http://schemas.microsoft.com/office/drawing/2014/chart" uri="{C3380CC4-5D6E-409C-BE32-E72D297353CC}">
              <c16:uniqueId val="{00000001-2231-4EB0-98EC-3D94984AE17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240.15</c:v>
                </c:pt>
                <c:pt idx="1">
                  <c:v>241.7</c:v>
                </c:pt>
                <c:pt idx="2">
                  <c:v>246.33</c:v>
                </c:pt>
                <c:pt idx="3">
                  <c:v>251.15</c:v>
                </c:pt>
                <c:pt idx="4">
                  <c:v>245.45</c:v>
                </c:pt>
              </c:numCache>
            </c:numRef>
          </c:val>
          <c:extLst>
            <c:ext xmlns:c16="http://schemas.microsoft.com/office/drawing/2014/chart" uri="{C3380CC4-5D6E-409C-BE32-E72D297353CC}">
              <c16:uniqueId val="{00000000-C801-4093-8C80-C0F812A638D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208.67</c:v>
                </c:pt>
                <c:pt idx="1">
                  <c:v>208.29</c:v>
                </c:pt>
                <c:pt idx="2">
                  <c:v>218.42</c:v>
                </c:pt>
                <c:pt idx="3">
                  <c:v>227.27</c:v>
                </c:pt>
                <c:pt idx="4">
                  <c:v>223.98</c:v>
                </c:pt>
              </c:numCache>
            </c:numRef>
          </c:val>
          <c:smooth val="0"/>
          <c:extLst>
            <c:ext xmlns:c16="http://schemas.microsoft.com/office/drawing/2014/chart" uri="{C3380CC4-5D6E-409C-BE32-E72D297353CC}">
              <c16:uniqueId val="{00000001-C801-4093-8C80-C0F812A638D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8" t="s">
        <v>0</v>
      </c>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row>
    <row r="3" spans="1:78" ht="9.75" customHeight="1">
      <c r="A3" s="2"/>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row>
    <row r="4" spans="1:78" ht="9.75" customHeight="1">
      <c r="A4" s="2"/>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9" t="str">
        <f>データ!H6</f>
        <v>鹿児島県　和泊町</v>
      </c>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90"/>
      <c r="AE6" s="90"/>
      <c r="AF6" s="90"/>
      <c r="AG6" s="90"/>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0" t="s">
        <v>1</v>
      </c>
      <c r="C7" s="81"/>
      <c r="D7" s="81"/>
      <c r="E7" s="81"/>
      <c r="F7" s="81"/>
      <c r="G7" s="81"/>
      <c r="H7" s="81"/>
      <c r="I7" s="80" t="s">
        <v>2</v>
      </c>
      <c r="J7" s="81"/>
      <c r="K7" s="81"/>
      <c r="L7" s="81"/>
      <c r="M7" s="81"/>
      <c r="N7" s="81"/>
      <c r="O7" s="82"/>
      <c r="P7" s="83" t="s">
        <v>3</v>
      </c>
      <c r="Q7" s="83"/>
      <c r="R7" s="83"/>
      <c r="S7" s="83"/>
      <c r="T7" s="83"/>
      <c r="U7" s="83"/>
      <c r="V7" s="83"/>
      <c r="W7" s="83" t="s">
        <v>4</v>
      </c>
      <c r="X7" s="83"/>
      <c r="Y7" s="83"/>
      <c r="Z7" s="83"/>
      <c r="AA7" s="83"/>
      <c r="AB7" s="83"/>
      <c r="AC7" s="83"/>
      <c r="AD7" s="83" t="s">
        <v>5</v>
      </c>
      <c r="AE7" s="83"/>
      <c r="AF7" s="83"/>
      <c r="AG7" s="83"/>
      <c r="AH7" s="83"/>
      <c r="AI7" s="83"/>
      <c r="AJ7" s="83"/>
      <c r="AK7" s="4"/>
      <c r="AL7" s="83" t="s">
        <v>6</v>
      </c>
      <c r="AM7" s="83"/>
      <c r="AN7" s="83"/>
      <c r="AO7" s="83"/>
      <c r="AP7" s="83"/>
      <c r="AQ7" s="83"/>
      <c r="AR7" s="83"/>
      <c r="AS7" s="83"/>
      <c r="AT7" s="80" t="s">
        <v>7</v>
      </c>
      <c r="AU7" s="81"/>
      <c r="AV7" s="81"/>
      <c r="AW7" s="81"/>
      <c r="AX7" s="81"/>
      <c r="AY7" s="81"/>
      <c r="AZ7" s="81"/>
      <c r="BA7" s="81"/>
      <c r="BB7" s="83" t="s">
        <v>8</v>
      </c>
      <c r="BC7" s="83"/>
      <c r="BD7" s="83"/>
      <c r="BE7" s="83"/>
      <c r="BF7" s="83"/>
      <c r="BG7" s="83"/>
      <c r="BH7" s="83"/>
      <c r="BI7" s="83"/>
      <c r="BJ7" s="3"/>
      <c r="BK7" s="3"/>
      <c r="BL7" s="5" t="s">
        <v>9</v>
      </c>
      <c r="BM7" s="6"/>
      <c r="BN7" s="6"/>
      <c r="BO7" s="6"/>
      <c r="BP7" s="6"/>
      <c r="BQ7" s="6"/>
      <c r="BR7" s="6"/>
      <c r="BS7" s="6"/>
      <c r="BT7" s="6"/>
      <c r="BU7" s="6"/>
      <c r="BV7" s="6"/>
      <c r="BW7" s="6"/>
      <c r="BX7" s="6"/>
      <c r="BY7" s="7"/>
    </row>
    <row r="8" spans="1:78" ht="18.75" customHeight="1">
      <c r="A8" s="2"/>
      <c r="B8" s="84" t="str">
        <f>データ!$I$6</f>
        <v>法適用</v>
      </c>
      <c r="C8" s="85"/>
      <c r="D8" s="85"/>
      <c r="E8" s="85"/>
      <c r="F8" s="85"/>
      <c r="G8" s="85"/>
      <c r="H8" s="85"/>
      <c r="I8" s="84" t="str">
        <f>データ!$J$6</f>
        <v>水道事業</v>
      </c>
      <c r="J8" s="85"/>
      <c r="K8" s="85"/>
      <c r="L8" s="85"/>
      <c r="M8" s="85"/>
      <c r="N8" s="85"/>
      <c r="O8" s="86"/>
      <c r="P8" s="87" t="str">
        <f>データ!$K$6</f>
        <v>末端給水事業</v>
      </c>
      <c r="Q8" s="87"/>
      <c r="R8" s="87"/>
      <c r="S8" s="87"/>
      <c r="T8" s="87"/>
      <c r="U8" s="87"/>
      <c r="V8" s="87"/>
      <c r="W8" s="87" t="str">
        <f>データ!$L$6</f>
        <v>A8</v>
      </c>
      <c r="X8" s="87"/>
      <c r="Y8" s="87"/>
      <c r="Z8" s="87"/>
      <c r="AA8" s="87"/>
      <c r="AB8" s="87"/>
      <c r="AC8" s="87"/>
      <c r="AD8" s="87" t="str">
        <f>データ!$M$6</f>
        <v>自治体職員</v>
      </c>
      <c r="AE8" s="87"/>
      <c r="AF8" s="87"/>
      <c r="AG8" s="87"/>
      <c r="AH8" s="87"/>
      <c r="AI8" s="87"/>
      <c r="AJ8" s="87"/>
      <c r="AK8" s="4"/>
      <c r="AL8" s="75">
        <f>データ!$R$6</f>
        <v>6537</v>
      </c>
      <c r="AM8" s="75"/>
      <c r="AN8" s="75"/>
      <c r="AO8" s="75"/>
      <c r="AP8" s="75"/>
      <c r="AQ8" s="75"/>
      <c r="AR8" s="75"/>
      <c r="AS8" s="75"/>
      <c r="AT8" s="71">
        <f>データ!$S$6</f>
        <v>40.39</v>
      </c>
      <c r="AU8" s="72"/>
      <c r="AV8" s="72"/>
      <c r="AW8" s="72"/>
      <c r="AX8" s="72"/>
      <c r="AY8" s="72"/>
      <c r="AZ8" s="72"/>
      <c r="BA8" s="72"/>
      <c r="BB8" s="74">
        <f>データ!$T$6</f>
        <v>161.85</v>
      </c>
      <c r="BC8" s="74"/>
      <c r="BD8" s="74"/>
      <c r="BE8" s="74"/>
      <c r="BF8" s="74"/>
      <c r="BG8" s="74"/>
      <c r="BH8" s="74"/>
      <c r="BI8" s="74"/>
      <c r="BJ8" s="3"/>
      <c r="BK8" s="3"/>
      <c r="BL8" s="78" t="s">
        <v>10</v>
      </c>
      <c r="BM8" s="79"/>
      <c r="BN8" s="8" t="s">
        <v>11</v>
      </c>
      <c r="BO8" s="9"/>
      <c r="BP8" s="9"/>
      <c r="BQ8" s="9"/>
      <c r="BR8" s="9"/>
      <c r="BS8" s="9"/>
      <c r="BT8" s="9"/>
      <c r="BU8" s="9"/>
      <c r="BV8" s="9"/>
      <c r="BW8" s="9"/>
      <c r="BX8" s="9"/>
      <c r="BY8" s="10"/>
    </row>
    <row r="9" spans="1:78" ht="18.75" customHeight="1">
      <c r="A9" s="2"/>
      <c r="B9" s="80" t="s">
        <v>12</v>
      </c>
      <c r="C9" s="81"/>
      <c r="D9" s="81"/>
      <c r="E9" s="81"/>
      <c r="F9" s="81"/>
      <c r="G9" s="81"/>
      <c r="H9" s="81"/>
      <c r="I9" s="80" t="s">
        <v>13</v>
      </c>
      <c r="J9" s="81"/>
      <c r="K9" s="81"/>
      <c r="L9" s="81"/>
      <c r="M9" s="81"/>
      <c r="N9" s="81"/>
      <c r="O9" s="82"/>
      <c r="P9" s="83" t="s">
        <v>14</v>
      </c>
      <c r="Q9" s="83"/>
      <c r="R9" s="83"/>
      <c r="S9" s="83"/>
      <c r="T9" s="83"/>
      <c r="U9" s="83"/>
      <c r="V9" s="83"/>
      <c r="W9" s="83" t="s">
        <v>15</v>
      </c>
      <c r="X9" s="83"/>
      <c r="Y9" s="83"/>
      <c r="Z9" s="83"/>
      <c r="AA9" s="83"/>
      <c r="AB9" s="83"/>
      <c r="AC9" s="83"/>
      <c r="AD9" s="2"/>
      <c r="AE9" s="2"/>
      <c r="AF9" s="2"/>
      <c r="AG9" s="2"/>
      <c r="AH9" s="4"/>
      <c r="AI9" s="4"/>
      <c r="AJ9" s="4"/>
      <c r="AK9" s="4"/>
      <c r="AL9" s="83" t="s">
        <v>16</v>
      </c>
      <c r="AM9" s="83"/>
      <c r="AN9" s="83"/>
      <c r="AO9" s="83"/>
      <c r="AP9" s="83"/>
      <c r="AQ9" s="83"/>
      <c r="AR9" s="83"/>
      <c r="AS9" s="83"/>
      <c r="AT9" s="80" t="s">
        <v>17</v>
      </c>
      <c r="AU9" s="81"/>
      <c r="AV9" s="81"/>
      <c r="AW9" s="81"/>
      <c r="AX9" s="81"/>
      <c r="AY9" s="81"/>
      <c r="AZ9" s="81"/>
      <c r="BA9" s="81"/>
      <c r="BB9" s="83" t="s">
        <v>18</v>
      </c>
      <c r="BC9" s="83"/>
      <c r="BD9" s="83"/>
      <c r="BE9" s="83"/>
      <c r="BF9" s="83"/>
      <c r="BG9" s="83"/>
      <c r="BH9" s="83"/>
      <c r="BI9" s="83"/>
      <c r="BJ9" s="3"/>
      <c r="BK9" s="3"/>
      <c r="BL9" s="69" t="s">
        <v>19</v>
      </c>
      <c r="BM9" s="70"/>
      <c r="BN9" s="11" t="s">
        <v>20</v>
      </c>
      <c r="BO9" s="12"/>
      <c r="BP9" s="12"/>
      <c r="BQ9" s="12"/>
      <c r="BR9" s="12"/>
      <c r="BS9" s="12"/>
      <c r="BT9" s="12"/>
      <c r="BU9" s="12"/>
      <c r="BV9" s="12"/>
      <c r="BW9" s="12"/>
      <c r="BX9" s="12"/>
      <c r="BY9" s="13"/>
    </row>
    <row r="10" spans="1:78" ht="18.75" customHeight="1">
      <c r="A10" s="2"/>
      <c r="B10" s="71" t="str">
        <f>データ!$N$6</f>
        <v>-</v>
      </c>
      <c r="C10" s="72"/>
      <c r="D10" s="72"/>
      <c r="E10" s="72"/>
      <c r="F10" s="72"/>
      <c r="G10" s="72"/>
      <c r="H10" s="72"/>
      <c r="I10" s="71">
        <f>データ!$O$6</f>
        <v>38.11</v>
      </c>
      <c r="J10" s="72"/>
      <c r="K10" s="72"/>
      <c r="L10" s="72"/>
      <c r="M10" s="72"/>
      <c r="N10" s="72"/>
      <c r="O10" s="73"/>
      <c r="P10" s="74">
        <f>データ!$P$6</f>
        <v>100</v>
      </c>
      <c r="Q10" s="74"/>
      <c r="R10" s="74"/>
      <c r="S10" s="74"/>
      <c r="T10" s="74"/>
      <c r="U10" s="74"/>
      <c r="V10" s="74"/>
      <c r="W10" s="75">
        <f>データ!$Q$6</f>
        <v>4895</v>
      </c>
      <c r="X10" s="75"/>
      <c r="Y10" s="75"/>
      <c r="Z10" s="75"/>
      <c r="AA10" s="75"/>
      <c r="AB10" s="75"/>
      <c r="AC10" s="75"/>
      <c r="AD10" s="2"/>
      <c r="AE10" s="2"/>
      <c r="AF10" s="2"/>
      <c r="AG10" s="2"/>
      <c r="AH10" s="4"/>
      <c r="AI10" s="4"/>
      <c r="AJ10" s="4"/>
      <c r="AK10" s="4"/>
      <c r="AL10" s="75">
        <f>データ!$U$6</f>
        <v>6384</v>
      </c>
      <c r="AM10" s="75"/>
      <c r="AN10" s="75"/>
      <c r="AO10" s="75"/>
      <c r="AP10" s="75"/>
      <c r="AQ10" s="75"/>
      <c r="AR10" s="75"/>
      <c r="AS10" s="75"/>
      <c r="AT10" s="71">
        <f>データ!$V$6</f>
        <v>2.76</v>
      </c>
      <c r="AU10" s="72"/>
      <c r="AV10" s="72"/>
      <c r="AW10" s="72"/>
      <c r="AX10" s="72"/>
      <c r="AY10" s="72"/>
      <c r="AZ10" s="72"/>
      <c r="BA10" s="72"/>
      <c r="BB10" s="74">
        <f>データ!$W$6</f>
        <v>2313.04</v>
      </c>
      <c r="BC10" s="74"/>
      <c r="BD10" s="74"/>
      <c r="BE10" s="74"/>
      <c r="BF10" s="74"/>
      <c r="BG10" s="74"/>
      <c r="BH10" s="74"/>
      <c r="BI10" s="74"/>
      <c r="BJ10" s="2"/>
      <c r="BK10" s="2"/>
      <c r="BL10" s="76" t="s">
        <v>21</v>
      </c>
      <c r="BM10" s="77"/>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111</v>
      </c>
      <c r="BM16" s="66"/>
      <c r="BN16" s="66"/>
      <c r="BO16" s="66"/>
      <c r="BP16" s="66"/>
      <c r="BQ16" s="66"/>
      <c r="BR16" s="66"/>
      <c r="BS16" s="66"/>
      <c r="BT16" s="66"/>
      <c r="BU16" s="66"/>
      <c r="BV16" s="66"/>
      <c r="BW16" s="66"/>
      <c r="BX16" s="66"/>
      <c r="BY16" s="66"/>
      <c r="BZ16" s="67"/>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8"/>
      <c r="BM17" s="66"/>
      <c r="BN17" s="66"/>
      <c r="BO17" s="66"/>
      <c r="BP17" s="66"/>
      <c r="BQ17" s="66"/>
      <c r="BR17" s="66"/>
      <c r="BS17" s="66"/>
      <c r="BT17" s="66"/>
      <c r="BU17" s="66"/>
      <c r="BV17" s="66"/>
      <c r="BW17" s="66"/>
      <c r="BX17" s="66"/>
      <c r="BY17" s="66"/>
      <c r="BZ17" s="67"/>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8"/>
      <c r="BM18" s="66"/>
      <c r="BN18" s="66"/>
      <c r="BO18" s="66"/>
      <c r="BP18" s="66"/>
      <c r="BQ18" s="66"/>
      <c r="BR18" s="66"/>
      <c r="BS18" s="66"/>
      <c r="BT18" s="66"/>
      <c r="BU18" s="66"/>
      <c r="BV18" s="66"/>
      <c r="BW18" s="66"/>
      <c r="BX18" s="66"/>
      <c r="BY18" s="66"/>
      <c r="BZ18" s="67"/>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8"/>
      <c r="BM19" s="66"/>
      <c r="BN19" s="66"/>
      <c r="BO19" s="66"/>
      <c r="BP19" s="66"/>
      <c r="BQ19" s="66"/>
      <c r="BR19" s="66"/>
      <c r="BS19" s="66"/>
      <c r="BT19" s="66"/>
      <c r="BU19" s="66"/>
      <c r="BV19" s="66"/>
      <c r="BW19" s="66"/>
      <c r="BX19" s="66"/>
      <c r="BY19" s="66"/>
      <c r="BZ19" s="67"/>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8"/>
      <c r="BM20" s="66"/>
      <c r="BN20" s="66"/>
      <c r="BO20" s="66"/>
      <c r="BP20" s="66"/>
      <c r="BQ20" s="66"/>
      <c r="BR20" s="66"/>
      <c r="BS20" s="66"/>
      <c r="BT20" s="66"/>
      <c r="BU20" s="66"/>
      <c r="BV20" s="66"/>
      <c r="BW20" s="66"/>
      <c r="BX20" s="66"/>
      <c r="BY20" s="66"/>
      <c r="BZ20" s="67"/>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8"/>
      <c r="BM21" s="66"/>
      <c r="BN21" s="66"/>
      <c r="BO21" s="66"/>
      <c r="BP21" s="66"/>
      <c r="BQ21" s="66"/>
      <c r="BR21" s="66"/>
      <c r="BS21" s="66"/>
      <c r="BT21" s="66"/>
      <c r="BU21" s="66"/>
      <c r="BV21" s="66"/>
      <c r="BW21" s="66"/>
      <c r="BX21" s="66"/>
      <c r="BY21" s="66"/>
      <c r="BZ21" s="67"/>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8"/>
      <c r="BM22" s="66"/>
      <c r="BN22" s="66"/>
      <c r="BO22" s="66"/>
      <c r="BP22" s="66"/>
      <c r="BQ22" s="66"/>
      <c r="BR22" s="66"/>
      <c r="BS22" s="66"/>
      <c r="BT22" s="66"/>
      <c r="BU22" s="66"/>
      <c r="BV22" s="66"/>
      <c r="BW22" s="66"/>
      <c r="BX22" s="66"/>
      <c r="BY22" s="66"/>
      <c r="BZ22" s="67"/>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8"/>
      <c r="BM23" s="66"/>
      <c r="BN23" s="66"/>
      <c r="BO23" s="66"/>
      <c r="BP23" s="66"/>
      <c r="BQ23" s="66"/>
      <c r="BR23" s="66"/>
      <c r="BS23" s="66"/>
      <c r="BT23" s="66"/>
      <c r="BU23" s="66"/>
      <c r="BV23" s="66"/>
      <c r="BW23" s="66"/>
      <c r="BX23" s="66"/>
      <c r="BY23" s="66"/>
      <c r="BZ23" s="67"/>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8"/>
      <c r="BM24" s="66"/>
      <c r="BN24" s="66"/>
      <c r="BO24" s="66"/>
      <c r="BP24" s="66"/>
      <c r="BQ24" s="66"/>
      <c r="BR24" s="66"/>
      <c r="BS24" s="66"/>
      <c r="BT24" s="66"/>
      <c r="BU24" s="66"/>
      <c r="BV24" s="66"/>
      <c r="BW24" s="66"/>
      <c r="BX24" s="66"/>
      <c r="BY24" s="66"/>
      <c r="BZ24" s="67"/>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8"/>
      <c r="BM25" s="66"/>
      <c r="BN25" s="66"/>
      <c r="BO25" s="66"/>
      <c r="BP25" s="66"/>
      <c r="BQ25" s="66"/>
      <c r="BR25" s="66"/>
      <c r="BS25" s="66"/>
      <c r="BT25" s="66"/>
      <c r="BU25" s="66"/>
      <c r="BV25" s="66"/>
      <c r="BW25" s="66"/>
      <c r="BX25" s="66"/>
      <c r="BY25" s="66"/>
      <c r="BZ25" s="67"/>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8"/>
      <c r="BM26" s="66"/>
      <c r="BN26" s="66"/>
      <c r="BO26" s="66"/>
      <c r="BP26" s="66"/>
      <c r="BQ26" s="66"/>
      <c r="BR26" s="66"/>
      <c r="BS26" s="66"/>
      <c r="BT26" s="66"/>
      <c r="BU26" s="66"/>
      <c r="BV26" s="66"/>
      <c r="BW26" s="66"/>
      <c r="BX26" s="66"/>
      <c r="BY26" s="66"/>
      <c r="BZ26" s="67"/>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8"/>
      <c r="BM27" s="66"/>
      <c r="BN27" s="66"/>
      <c r="BO27" s="66"/>
      <c r="BP27" s="66"/>
      <c r="BQ27" s="66"/>
      <c r="BR27" s="66"/>
      <c r="BS27" s="66"/>
      <c r="BT27" s="66"/>
      <c r="BU27" s="66"/>
      <c r="BV27" s="66"/>
      <c r="BW27" s="66"/>
      <c r="BX27" s="66"/>
      <c r="BY27" s="66"/>
      <c r="BZ27" s="67"/>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8"/>
      <c r="BM28" s="66"/>
      <c r="BN28" s="66"/>
      <c r="BO28" s="66"/>
      <c r="BP28" s="66"/>
      <c r="BQ28" s="66"/>
      <c r="BR28" s="66"/>
      <c r="BS28" s="66"/>
      <c r="BT28" s="66"/>
      <c r="BU28" s="66"/>
      <c r="BV28" s="66"/>
      <c r="BW28" s="66"/>
      <c r="BX28" s="66"/>
      <c r="BY28" s="66"/>
      <c r="BZ28" s="67"/>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8"/>
      <c r="BM29" s="66"/>
      <c r="BN29" s="66"/>
      <c r="BO29" s="66"/>
      <c r="BP29" s="66"/>
      <c r="BQ29" s="66"/>
      <c r="BR29" s="66"/>
      <c r="BS29" s="66"/>
      <c r="BT29" s="66"/>
      <c r="BU29" s="66"/>
      <c r="BV29" s="66"/>
      <c r="BW29" s="66"/>
      <c r="BX29" s="66"/>
      <c r="BY29" s="66"/>
      <c r="BZ29" s="67"/>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8"/>
      <c r="BM30" s="66"/>
      <c r="BN30" s="66"/>
      <c r="BO30" s="66"/>
      <c r="BP30" s="66"/>
      <c r="BQ30" s="66"/>
      <c r="BR30" s="66"/>
      <c r="BS30" s="66"/>
      <c r="BT30" s="66"/>
      <c r="BU30" s="66"/>
      <c r="BV30" s="66"/>
      <c r="BW30" s="66"/>
      <c r="BX30" s="66"/>
      <c r="BY30" s="66"/>
      <c r="BZ30" s="67"/>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8"/>
      <c r="BM31" s="66"/>
      <c r="BN31" s="66"/>
      <c r="BO31" s="66"/>
      <c r="BP31" s="66"/>
      <c r="BQ31" s="66"/>
      <c r="BR31" s="66"/>
      <c r="BS31" s="66"/>
      <c r="BT31" s="66"/>
      <c r="BU31" s="66"/>
      <c r="BV31" s="66"/>
      <c r="BW31" s="66"/>
      <c r="BX31" s="66"/>
      <c r="BY31" s="66"/>
      <c r="BZ31" s="67"/>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8"/>
      <c r="BM32" s="66"/>
      <c r="BN32" s="66"/>
      <c r="BO32" s="66"/>
      <c r="BP32" s="66"/>
      <c r="BQ32" s="66"/>
      <c r="BR32" s="66"/>
      <c r="BS32" s="66"/>
      <c r="BT32" s="66"/>
      <c r="BU32" s="66"/>
      <c r="BV32" s="66"/>
      <c r="BW32" s="66"/>
      <c r="BX32" s="66"/>
      <c r="BY32" s="66"/>
      <c r="BZ32" s="67"/>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8"/>
      <c r="BM33" s="66"/>
      <c r="BN33" s="66"/>
      <c r="BO33" s="66"/>
      <c r="BP33" s="66"/>
      <c r="BQ33" s="66"/>
      <c r="BR33" s="66"/>
      <c r="BS33" s="66"/>
      <c r="BT33" s="66"/>
      <c r="BU33" s="66"/>
      <c r="BV33" s="66"/>
      <c r="BW33" s="66"/>
      <c r="BX33" s="66"/>
      <c r="BY33" s="66"/>
      <c r="BZ33" s="67"/>
    </row>
    <row r="34" spans="1:78" ht="13.5" customHeight="1">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8"/>
      <c r="BM34" s="66"/>
      <c r="BN34" s="66"/>
      <c r="BO34" s="66"/>
      <c r="BP34" s="66"/>
      <c r="BQ34" s="66"/>
      <c r="BR34" s="66"/>
      <c r="BS34" s="66"/>
      <c r="BT34" s="66"/>
      <c r="BU34" s="66"/>
      <c r="BV34" s="66"/>
      <c r="BW34" s="66"/>
      <c r="BX34" s="66"/>
      <c r="BY34" s="66"/>
      <c r="BZ34" s="67"/>
    </row>
    <row r="35" spans="1:78" ht="13.5" customHeight="1">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8"/>
      <c r="BM35" s="66"/>
      <c r="BN35" s="66"/>
      <c r="BO35" s="66"/>
      <c r="BP35" s="66"/>
      <c r="BQ35" s="66"/>
      <c r="BR35" s="66"/>
      <c r="BS35" s="66"/>
      <c r="BT35" s="66"/>
      <c r="BU35" s="66"/>
      <c r="BV35" s="66"/>
      <c r="BW35" s="66"/>
      <c r="BX35" s="66"/>
      <c r="BY35" s="66"/>
      <c r="BZ35" s="67"/>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8"/>
      <c r="BM36" s="66"/>
      <c r="BN36" s="66"/>
      <c r="BO36" s="66"/>
      <c r="BP36" s="66"/>
      <c r="BQ36" s="66"/>
      <c r="BR36" s="66"/>
      <c r="BS36" s="66"/>
      <c r="BT36" s="66"/>
      <c r="BU36" s="66"/>
      <c r="BV36" s="66"/>
      <c r="BW36" s="66"/>
      <c r="BX36" s="66"/>
      <c r="BY36" s="66"/>
      <c r="BZ36" s="67"/>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8"/>
      <c r="BM37" s="66"/>
      <c r="BN37" s="66"/>
      <c r="BO37" s="66"/>
      <c r="BP37" s="66"/>
      <c r="BQ37" s="66"/>
      <c r="BR37" s="66"/>
      <c r="BS37" s="66"/>
      <c r="BT37" s="66"/>
      <c r="BU37" s="66"/>
      <c r="BV37" s="66"/>
      <c r="BW37" s="66"/>
      <c r="BX37" s="66"/>
      <c r="BY37" s="66"/>
      <c r="BZ37" s="67"/>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8"/>
      <c r="BM38" s="66"/>
      <c r="BN38" s="66"/>
      <c r="BO38" s="66"/>
      <c r="BP38" s="66"/>
      <c r="BQ38" s="66"/>
      <c r="BR38" s="66"/>
      <c r="BS38" s="66"/>
      <c r="BT38" s="66"/>
      <c r="BU38" s="66"/>
      <c r="BV38" s="66"/>
      <c r="BW38" s="66"/>
      <c r="BX38" s="66"/>
      <c r="BY38" s="66"/>
      <c r="BZ38" s="67"/>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8"/>
      <c r="BM39" s="66"/>
      <c r="BN39" s="66"/>
      <c r="BO39" s="66"/>
      <c r="BP39" s="66"/>
      <c r="BQ39" s="66"/>
      <c r="BR39" s="66"/>
      <c r="BS39" s="66"/>
      <c r="BT39" s="66"/>
      <c r="BU39" s="66"/>
      <c r="BV39" s="66"/>
      <c r="BW39" s="66"/>
      <c r="BX39" s="66"/>
      <c r="BY39" s="66"/>
      <c r="BZ39" s="67"/>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8"/>
      <c r="BM40" s="66"/>
      <c r="BN40" s="66"/>
      <c r="BO40" s="66"/>
      <c r="BP40" s="66"/>
      <c r="BQ40" s="66"/>
      <c r="BR40" s="66"/>
      <c r="BS40" s="66"/>
      <c r="BT40" s="66"/>
      <c r="BU40" s="66"/>
      <c r="BV40" s="66"/>
      <c r="BW40" s="66"/>
      <c r="BX40" s="66"/>
      <c r="BY40" s="66"/>
      <c r="BZ40" s="67"/>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8"/>
      <c r="BM41" s="66"/>
      <c r="BN41" s="66"/>
      <c r="BO41" s="66"/>
      <c r="BP41" s="66"/>
      <c r="BQ41" s="66"/>
      <c r="BR41" s="66"/>
      <c r="BS41" s="66"/>
      <c r="BT41" s="66"/>
      <c r="BU41" s="66"/>
      <c r="BV41" s="66"/>
      <c r="BW41" s="66"/>
      <c r="BX41" s="66"/>
      <c r="BY41" s="66"/>
      <c r="BZ41" s="67"/>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8"/>
      <c r="BM42" s="66"/>
      <c r="BN42" s="66"/>
      <c r="BO42" s="66"/>
      <c r="BP42" s="66"/>
      <c r="BQ42" s="66"/>
      <c r="BR42" s="66"/>
      <c r="BS42" s="66"/>
      <c r="BT42" s="66"/>
      <c r="BU42" s="66"/>
      <c r="BV42" s="66"/>
      <c r="BW42" s="66"/>
      <c r="BX42" s="66"/>
      <c r="BY42" s="66"/>
      <c r="BZ42" s="67"/>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8"/>
      <c r="BM43" s="66"/>
      <c r="BN43" s="66"/>
      <c r="BO43" s="66"/>
      <c r="BP43" s="66"/>
      <c r="BQ43" s="66"/>
      <c r="BR43" s="66"/>
      <c r="BS43" s="66"/>
      <c r="BT43" s="66"/>
      <c r="BU43" s="66"/>
      <c r="BV43" s="66"/>
      <c r="BW43" s="66"/>
      <c r="BX43" s="66"/>
      <c r="BY43" s="66"/>
      <c r="BZ43" s="67"/>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8"/>
      <c r="BM44" s="66"/>
      <c r="BN44" s="66"/>
      <c r="BO44" s="66"/>
      <c r="BP44" s="66"/>
      <c r="BQ44" s="66"/>
      <c r="BR44" s="66"/>
      <c r="BS44" s="66"/>
      <c r="BT44" s="66"/>
      <c r="BU44" s="66"/>
      <c r="BV44" s="66"/>
      <c r="BW44" s="66"/>
      <c r="BX44" s="66"/>
      <c r="BY44" s="66"/>
      <c r="BZ44" s="67"/>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5" t="s">
        <v>112</v>
      </c>
      <c r="BM47" s="52"/>
      <c r="BN47" s="52"/>
      <c r="BO47" s="52"/>
      <c r="BP47" s="52"/>
      <c r="BQ47" s="52"/>
      <c r="BR47" s="52"/>
      <c r="BS47" s="52"/>
      <c r="BT47" s="52"/>
      <c r="BU47" s="52"/>
      <c r="BV47" s="52"/>
      <c r="BW47" s="52"/>
      <c r="BX47" s="52"/>
      <c r="BY47" s="52"/>
      <c r="BZ47" s="53"/>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110</v>
      </c>
      <c r="BM66" s="52"/>
      <c r="BN66" s="52"/>
      <c r="BO66" s="52"/>
      <c r="BP66" s="52"/>
      <c r="BQ66" s="52"/>
      <c r="BR66" s="52"/>
      <c r="BS66" s="52"/>
      <c r="BT66" s="52"/>
      <c r="BU66" s="52"/>
      <c r="BV66" s="52"/>
      <c r="BW66" s="52"/>
      <c r="BX66" s="52"/>
      <c r="BY66" s="52"/>
      <c r="BZ66" s="53"/>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c r="C83" s="26"/>
    </row>
    <row r="84" spans="1:78" hidden="1">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O7xB4ToHpfB9Ll7BBxiq1Zo1YcDXyLyrxO0JbBAR/iT4oMf7orp0tYImRq8tAfCMlJpjEOPt2XyvmMfd2+sOQ==" saltValue="/hooPsCNgmuVtWF7HkHp8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ols>
    <col min="2" max="144" width="11.875" customWidth="1"/>
  </cols>
  <sheetData>
    <row r="1" spans="1:144">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43</v>
      </c>
      <c r="B3" s="30" t="s">
        <v>44</v>
      </c>
      <c r="C3" s="30" t="s">
        <v>45</v>
      </c>
      <c r="D3" s="30" t="s">
        <v>46</v>
      </c>
      <c r="E3" s="30" t="s">
        <v>47</v>
      </c>
      <c r="F3" s="30" t="s">
        <v>48</v>
      </c>
      <c r="G3" s="30" t="s">
        <v>49</v>
      </c>
      <c r="H3" s="92" t="s">
        <v>50</v>
      </c>
      <c r="I3" s="93"/>
      <c r="J3" s="93"/>
      <c r="K3" s="93"/>
      <c r="L3" s="93"/>
      <c r="M3" s="93"/>
      <c r="N3" s="93"/>
      <c r="O3" s="93"/>
      <c r="P3" s="93"/>
      <c r="Q3" s="93"/>
      <c r="R3" s="93"/>
      <c r="S3" s="93"/>
      <c r="T3" s="93"/>
      <c r="U3" s="93"/>
      <c r="V3" s="93"/>
      <c r="W3" s="94"/>
      <c r="X3" s="98" t="s">
        <v>51</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52</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c r="A4" s="29" t="s">
        <v>53</v>
      </c>
      <c r="B4" s="31"/>
      <c r="C4" s="31"/>
      <c r="D4" s="31"/>
      <c r="E4" s="31"/>
      <c r="F4" s="31"/>
      <c r="G4" s="31"/>
      <c r="H4" s="95"/>
      <c r="I4" s="96"/>
      <c r="J4" s="96"/>
      <c r="K4" s="96"/>
      <c r="L4" s="96"/>
      <c r="M4" s="96"/>
      <c r="N4" s="96"/>
      <c r="O4" s="96"/>
      <c r="P4" s="96"/>
      <c r="Q4" s="96"/>
      <c r="R4" s="96"/>
      <c r="S4" s="96"/>
      <c r="T4" s="96"/>
      <c r="U4" s="96"/>
      <c r="V4" s="96"/>
      <c r="W4" s="97"/>
      <c r="X4" s="91" t="s">
        <v>54</v>
      </c>
      <c r="Y4" s="91"/>
      <c r="Z4" s="91"/>
      <c r="AA4" s="91"/>
      <c r="AB4" s="91"/>
      <c r="AC4" s="91"/>
      <c r="AD4" s="91"/>
      <c r="AE4" s="91"/>
      <c r="AF4" s="91"/>
      <c r="AG4" s="91"/>
      <c r="AH4" s="91"/>
      <c r="AI4" s="91" t="s">
        <v>55</v>
      </c>
      <c r="AJ4" s="91"/>
      <c r="AK4" s="91"/>
      <c r="AL4" s="91"/>
      <c r="AM4" s="91"/>
      <c r="AN4" s="91"/>
      <c r="AO4" s="91"/>
      <c r="AP4" s="91"/>
      <c r="AQ4" s="91"/>
      <c r="AR4" s="91"/>
      <c r="AS4" s="91"/>
      <c r="AT4" s="91" t="s">
        <v>56</v>
      </c>
      <c r="AU4" s="91"/>
      <c r="AV4" s="91"/>
      <c r="AW4" s="91"/>
      <c r="AX4" s="91"/>
      <c r="AY4" s="91"/>
      <c r="AZ4" s="91"/>
      <c r="BA4" s="91"/>
      <c r="BB4" s="91"/>
      <c r="BC4" s="91"/>
      <c r="BD4" s="91"/>
      <c r="BE4" s="91" t="s">
        <v>57</v>
      </c>
      <c r="BF4" s="91"/>
      <c r="BG4" s="91"/>
      <c r="BH4" s="91"/>
      <c r="BI4" s="91"/>
      <c r="BJ4" s="91"/>
      <c r="BK4" s="91"/>
      <c r="BL4" s="91"/>
      <c r="BM4" s="91"/>
      <c r="BN4" s="91"/>
      <c r="BO4" s="91"/>
      <c r="BP4" s="91" t="s">
        <v>58</v>
      </c>
      <c r="BQ4" s="91"/>
      <c r="BR4" s="91"/>
      <c r="BS4" s="91"/>
      <c r="BT4" s="91"/>
      <c r="BU4" s="91"/>
      <c r="BV4" s="91"/>
      <c r="BW4" s="91"/>
      <c r="BX4" s="91"/>
      <c r="BY4" s="91"/>
      <c r="BZ4" s="91"/>
      <c r="CA4" s="91" t="s">
        <v>59</v>
      </c>
      <c r="CB4" s="91"/>
      <c r="CC4" s="91"/>
      <c r="CD4" s="91"/>
      <c r="CE4" s="91"/>
      <c r="CF4" s="91"/>
      <c r="CG4" s="91"/>
      <c r="CH4" s="91"/>
      <c r="CI4" s="91"/>
      <c r="CJ4" s="91"/>
      <c r="CK4" s="91"/>
      <c r="CL4" s="91" t="s">
        <v>60</v>
      </c>
      <c r="CM4" s="91"/>
      <c r="CN4" s="91"/>
      <c r="CO4" s="91"/>
      <c r="CP4" s="91"/>
      <c r="CQ4" s="91"/>
      <c r="CR4" s="91"/>
      <c r="CS4" s="91"/>
      <c r="CT4" s="91"/>
      <c r="CU4" s="91"/>
      <c r="CV4" s="91"/>
      <c r="CW4" s="91" t="s">
        <v>61</v>
      </c>
      <c r="CX4" s="91"/>
      <c r="CY4" s="91"/>
      <c r="CZ4" s="91"/>
      <c r="DA4" s="91"/>
      <c r="DB4" s="91"/>
      <c r="DC4" s="91"/>
      <c r="DD4" s="91"/>
      <c r="DE4" s="91"/>
      <c r="DF4" s="91"/>
      <c r="DG4" s="91"/>
      <c r="DH4" s="91" t="s">
        <v>62</v>
      </c>
      <c r="DI4" s="91"/>
      <c r="DJ4" s="91"/>
      <c r="DK4" s="91"/>
      <c r="DL4" s="91"/>
      <c r="DM4" s="91"/>
      <c r="DN4" s="91"/>
      <c r="DO4" s="91"/>
      <c r="DP4" s="91"/>
      <c r="DQ4" s="91"/>
      <c r="DR4" s="91"/>
      <c r="DS4" s="91" t="s">
        <v>63</v>
      </c>
      <c r="DT4" s="91"/>
      <c r="DU4" s="91"/>
      <c r="DV4" s="91"/>
      <c r="DW4" s="91"/>
      <c r="DX4" s="91"/>
      <c r="DY4" s="91"/>
      <c r="DZ4" s="91"/>
      <c r="EA4" s="91"/>
      <c r="EB4" s="91"/>
      <c r="EC4" s="91"/>
      <c r="ED4" s="91" t="s">
        <v>64</v>
      </c>
      <c r="EE4" s="91"/>
      <c r="EF4" s="91"/>
      <c r="EG4" s="91"/>
      <c r="EH4" s="91"/>
      <c r="EI4" s="91"/>
      <c r="EJ4" s="91"/>
      <c r="EK4" s="91"/>
      <c r="EL4" s="91"/>
      <c r="EM4" s="91"/>
      <c r="EN4" s="91"/>
    </row>
    <row r="5" spans="1:144">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c r="A6" s="29" t="s">
        <v>92</v>
      </c>
      <c r="B6" s="34">
        <f>B7</f>
        <v>2019</v>
      </c>
      <c r="C6" s="34">
        <f t="shared" ref="C6:W6" si="3">C7</f>
        <v>465330</v>
      </c>
      <c r="D6" s="34">
        <f t="shared" si="3"/>
        <v>46</v>
      </c>
      <c r="E6" s="34">
        <f t="shared" si="3"/>
        <v>1</v>
      </c>
      <c r="F6" s="34">
        <f t="shared" si="3"/>
        <v>0</v>
      </c>
      <c r="G6" s="34">
        <f t="shared" si="3"/>
        <v>1</v>
      </c>
      <c r="H6" s="34" t="str">
        <f t="shared" si="3"/>
        <v>鹿児島県　和泊町</v>
      </c>
      <c r="I6" s="34" t="str">
        <f t="shared" si="3"/>
        <v>法適用</v>
      </c>
      <c r="J6" s="34" t="str">
        <f t="shared" si="3"/>
        <v>水道事業</v>
      </c>
      <c r="K6" s="34" t="str">
        <f t="shared" si="3"/>
        <v>末端給水事業</v>
      </c>
      <c r="L6" s="34" t="str">
        <f t="shared" si="3"/>
        <v>A8</v>
      </c>
      <c r="M6" s="34" t="str">
        <f t="shared" si="3"/>
        <v>自治体職員</v>
      </c>
      <c r="N6" s="35" t="str">
        <f t="shared" si="3"/>
        <v>-</v>
      </c>
      <c r="O6" s="35">
        <f t="shared" si="3"/>
        <v>38.11</v>
      </c>
      <c r="P6" s="35">
        <f t="shared" si="3"/>
        <v>100</v>
      </c>
      <c r="Q6" s="35">
        <f t="shared" si="3"/>
        <v>4895</v>
      </c>
      <c r="R6" s="35">
        <f t="shared" si="3"/>
        <v>6537</v>
      </c>
      <c r="S6" s="35">
        <f t="shared" si="3"/>
        <v>40.39</v>
      </c>
      <c r="T6" s="35">
        <f t="shared" si="3"/>
        <v>161.85</v>
      </c>
      <c r="U6" s="35">
        <f t="shared" si="3"/>
        <v>6384</v>
      </c>
      <c r="V6" s="35">
        <f t="shared" si="3"/>
        <v>2.76</v>
      </c>
      <c r="W6" s="35">
        <f t="shared" si="3"/>
        <v>2313.04</v>
      </c>
      <c r="X6" s="36">
        <f>IF(X7="",NA(),X7)</f>
        <v>101.74</v>
      </c>
      <c r="Y6" s="36">
        <f t="shared" ref="Y6:AG6" si="4">IF(Y7="",NA(),Y7)</f>
        <v>102.07</v>
      </c>
      <c r="Z6" s="36">
        <f t="shared" si="4"/>
        <v>100.77</v>
      </c>
      <c r="AA6" s="36">
        <f t="shared" si="4"/>
        <v>98.03</v>
      </c>
      <c r="AB6" s="36">
        <f t="shared" si="4"/>
        <v>100.75</v>
      </c>
      <c r="AC6" s="36">
        <f t="shared" si="4"/>
        <v>106.62</v>
      </c>
      <c r="AD6" s="36">
        <f t="shared" si="4"/>
        <v>107.95</v>
      </c>
      <c r="AE6" s="36">
        <f t="shared" si="4"/>
        <v>104.47</v>
      </c>
      <c r="AF6" s="36">
        <f t="shared" si="4"/>
        <v>103.81</v>
      </c>
      <c r="AG6" s="36">
        <f t="shared" si="4"/>
        <v>104.35</v>
      </c>
      <c r="AH6" s="35" t="str">
        <f>IF(AH7="","",IF(AH7="-","【-】","【"&amp;SUBSTITUTE(TEXT(AH7,"#,##0.00"),"-","△")&amp;"】"))</f>
        <v>【112.01】</v>
      </c>
      <c r="AI6" s="35">
        <f>IF(AI7="",NA(),AI7)</f>
        <v>0</v>
      </c>
      <c r="AJ6" s="35">
        <f t="shared" ref="AJ6:AR6" si="5">IF(AJ7="",NA(),AJ7)</f>
        <v>0</v>
      </c>
      <c r="AK6" s="35">
        <f t="shared" si="5"/>
        <v>0</v>
      </c>
      <c r="AL6" s="35">
        <f t="shared" si="5"/>
        <v>0</v>
      </c>
      <c r="AM6" s="35">
        <f t="shared" si="5"/>
        <v>0</v>
      </c>
      <c r="AN6" s="36">
        <f t="shared" si="5"/>
        <v>12.59</v>
      </c>
      <c r="AO6" s="36">
        <f t="shared" si="5"/>
        <v>12.44</v>
      </c>
      <c r="AP6" s="36">
        <f t="shared" si="5"/>
        <v>16.399999999999999</v>
      </c>
      <c r="AQ6" s="36">
        <f t="shared" si="5"/>
        <v>25.66</v>
      </c>
      <c r="AR6" s="36">
        <f t="shared" si="5"/>
        <v>21.69</v>
      </c>
      <c r="AS6" s="35" t="str">
        <f>IF(AS7="","",IF(AS7="-","【-】","【"&amp;SUBSTITUTE(TEXT(AS7,"#,##0.00"),"-","△")&amp;"】"))</f>
        <v>【1.08】</v>
      </c>
      <c r="AT6" s="36">
        <f>IF(AT7="",NA(),AT7)</f>
        <v>129.96</v>
      </c>
      <c r="AU6" s="36">
        <f t="shared" ref="AU6:BC6" si="6">IF(AU7="",NA(),AU7)</f>
        <v>147.25</v>
      </c>
      <c r="AV6" s="36">
        <f t="shared" si="6"/>
        <v>152.76</v>
      </c>
      <c r="AW6" s="36">
        <f t="shared" si="6"/>
        <v>157.01</v>
      </c>
      <c r="AX6" s="36">
        <f t="shared" si="6"/>
        <v>145.88</v>
      </c>
      <c r="AY6" s="36">
        <f t="shared" si="6"/>
        <v>416.14</v>
      </c>
      <c r="AZ6" s="36">
        <f t="shared" si="6"/>
        <v>371.89</v>
      </c>
      <c r="BA6" s="36">
        <f t="shared" si="6"/>
        <v>293.23</v>
      </c>
      <c r="BB6" s="36">
        <f t="shared" si="6"/>
        <v>300.14</v>
      </c>
      <c r="BC6" s="36">
        <f t="shared" si="6"/>
        <v>301.04000000000002</v>
      </c>
      <c r="BD6" s="35" t="str">
        <f>IF(BD7="","",IF(BD7="-","【-】","【"&amp;SUBSTITUTE(TEXT(BD7,"#,##0.00"),"-","△")&amp;"】"))</f>
        <v>【264.97】</v>
      </c>
      <c r="BE6" s="36">
        <f>IF(BE7="",NA(),BE7)</f>
        <v>813.08</v>
      </c>
      <c r="BF6" s="36">
        <f t="shared" ref="BF6:BN6" si="7">IF(BF7="",NA(),BF7)</f>
        <v>802.91</v>
      </c>
      <c r="BG6" s="36">
        <f t="shared" si="7"/>
        <v>772.14</v>
      </c>
      <c r="BH6" s="36">
        <f t="shared" si="7"/>
        <v>770.99</v>
      </c>
      <c r="BI6" s="36">
        <f t="shared" si="7"/>
        <v>732.71</v>
      </c>
      <c r="BJ6" s="36">
        <f t="shared" si="7"/>
        <v>487.22</v>
      </c>
      <c r="BK6" s="36">
        <f t="shared" si="7"/>
        <v>483.11</v>
      </c>
      <c r="BL6" s="36">
        <f t="shared" si="7"/>
        <v>542.29999999999995</v>
      </c>
      <c r="BM6" s="36">
        <f t="shared" si="7"/>
        <v>566.65</v>
      </c>
      <c r="BN6" s="36">
        <f t="shared" si="7"/>
        <v>551.62</v>
      </c>
      <c r="BO6" s="35" t="str">
        <f>IF(BO7="","",IF(BO7="-","【-】","【"&amp;SUBSTITUTE(TEXT(BO7,"#,##0.00"),"-","△")&amp;"】"))</f>
        <v>【266.61】</v>
      </c>
      <c r="BP6" s="36">
        <f>IF(BP7="",NA(),BP7)</f>
        <v>101.2</v>
      </c>
      <c r="BQ6" s="36">
        <f t="shared" ref="BQ6:BY6" si="8">IF(BQ7="",NA(),BQ7)</f>
        <v>100.74</v>
      </c>
      <c r="BR6" s="36">
        <f t="shared" si="8"/>
        <v>98.85</v>
      </c>
      <c r="BS6" s="36">
        <f t="shared" si="8"/>
        <v>97.03</v>
      </c>
      <c r="BT6" s="36">
        <f t="shared" si="8"/>
        <v>99.56</v>
      </c>
      <c r="BU6" s="36">
        <f t="shared" si="8"/>
        <v>92.76</v>
      </c>
      <c r="BV6" s="36">
        <f t="shared" si="8"/>
        <v>93.28</v>
      </c>
      <c r="BW6" s="36">
        <f t="shared" si="8"/>
        <v>87.51</v>
      </c>
      <c r="BX6" s="36">
        <f t="shared" si="8"/>
        <v>84.77</v>
      </c>
      <c r="BY6" s="36">
        <f t="shared" si="8"/>
        <v>87.11</v>
      </c>
      <c r="BZ6" s="35" t="str">
        <f>IF(BZ7="","",IF(BZ7="-","【-】","【"&amp;SUBSTITUTE(TEXT(BZ7,"#,##0.00"),"-","△")&amp;"】"))</f>
        <v>【103.24】</v>
      </c>
      <c r="CA6" s="36">
        <f>IF(CA7="",NA(),CA7)</f>
        <v>240.15</v>
      </c>
      <c r="CB6" s="36">
        <f t="shared" ref="CB6:CJ6" si="9">IF(CB7="",NA(),CB7)</f>
        <v>241.7</v>
      </c>
      <c r="CC6" s="36">
        <f t="shared" si="9"/>
        <v>246.33</v>
      </c>
      <c r="CD6" s="36">
        <f t="shared" si="9"/>
        <v>251.15</v>
      </c>
      <c r="CE6" s="36">
        <f t="shared" si="9"/>
        <v>245.45</v>
      </c>
      <c r="CF6" s="36">
        <f t="shared" si="9"/>
        <v>208.67</v>
      </c>
      <c r="CG6" s="36">
        <f t="shared" si="9"/>
        <v>208.29</v>
      </c>
      <c r="CH6" s="36">
        <f t="shared" si="9"/>
        <v>218.42</v>
      </c>
      <c r="CI6" s="36">
        <f t="shared" si="9"/>
        <v>227.27</v>
      </c>
      <c r="CJ6" s="36">
        <f t="shared" si="9"/>
        <v>223.98</v>
      </c>
      <c r="CK6" s="35" t="str">
        <f>IF(CK7="","",IF(CK7="-","【-】","【"&amp;SUBSTITUTE(TEXT(CK7,"#,##0.00"),"-","△")&amp;"】"))</f>
        <v>【168.38】</v>
      </c>
      <c r="CL6" s="36">
        <f>IF(CL7="",NA(),CL7)</f>
        <v>44.85</v>
      </c>
      <c r="CM6" s="36">
        <f t="shared" ref="CM6:CU6" si="10">IF(CM7="",NA(),CM7)</f>
        <v>43.69</v>
      </c>
      <c r="CN6" s="36">
        <f t="shared" si="10"/>
        <v>43.7</v>
      </c>
      <c r="CO6" s="36">
        <f t="shared" si="10"/>
        <v>41.97</v>
      </c>
      <c r="CP6" s="36">
        <f t="shared" si="10"/>
        <v>42.03</v>
      </c>
      <c r="CQ6" s="36">
        <f t="shared" si="10"/>
        <v>49.08</v>
      </c>
      <c r="CR6" s="36">
        <f t="shared" si="10"/>
        <v>49.32</v>
      </c>
      <c r="CS6" s="36">
        <f t="shared" si="10"/>
        <v>50.24</v>
      </c>
      <c r="CT6" s="36">
        <f t="shared" si="10"/>
        <v>50.29</v>
      </c>
      <c r="CU6" s="36">
        <f t="shared" si="10"/>
        <v>49.64</v>
      </c>
      <c r="CV6" s="35" t="str">
        <f>IF(CV7="","",IF(CV7="-","【-】","【"&amp;SUBSTITUTE(TEXT(CV7,"#,##0.00"),"-","△")&amp;"】"))</f>
        <v>【60.00】</v>
      </c>
      <c r="CW6" s="36">
        <f>IF(CW7="",NA(),CW7)</f>
        <v>91.4</v>
      </c>
      <c r="CX6" s="36">
        <f t="shared" ref="CX6:DF6" si="11">IF(CX7="",NA(),CX7)</f>
        <v>91.4</v>
      </c>
      <c r="CY6" s="36">
        <f t="shared" si="11"/>
        <v>91.4</v>
      </c>
      <c r="CZ6" s="36">
        <f t="shared" si="11"/>
        <v>91.4</v>
      </c>
      <c r="DA6" s="36">
        <f t="shared" si="11"/>
        <v>91.4</v>
      </c>
      <c r="DB6" s="36">
        <f t="shared" si="11"/>
        <v>79.3</v>
      </c>
      <c r="DC6" s="36">
        <f t="shared" si="11"/>
        <v>79.34</v>
      </c>
      <c r="DD6" s="36">
        <f t="shared" si="11"/>
        <v>78.650000000000006</v>
      </c>
      <c r="DE6" s="36">
        <f t="shared" si="11"/>
        <v>77.73</v>
      </c>
      <c r="DF6" s="36">
        <f t="shared" si="11"/>
        <v>78.09</v>
      </c>
      <c r="DG6" s="35" t="str">
        <f>IF(DG7="","",IF(DG7="-","【-】","【"&amp;SUBSTITUTE(TEXT(DG7,"#,##0.00"),"-","△")&amp;"】"))</f>
        <v>【89.80】</v>
      </c>
      <c r="DH6" s="36">
        <f>IF(DH7="",NA(),DH7)</f>
        <v>33.979999999999997</v>
      </c>
      <c r="DI6" s="36">
        <f t="shared" ref="DI6:DQ6" si="12">IF(DI7="",NA(),DI7)</f>
        <v>35.85</v>
      </c>
      <c r="DJ6" s="36">
        <f t="shared" si="12"/>
        <v>37.61</v>
      </c>
      <c r="DK6" s="36">
        <f t="shared" si="12"/>
        <v>39.299999999999997</v>
      </c>
      <c r="DL6" s="36">
        <f t="shared" si="12"/>
        <v>40.99</v>
      </c>
      <c r="DM6" s="36">
        <f t="shared" si="12"/>
        <v>47.44</v>
      </c>
      <c r="DN6" s="36">
        <f t="shared" si="12"/>
        <v>48.3</v>
      </c>
      <c r="DO6" s="36">
        <f t="shared" si="12"/>
        <v>45.14</v>
      </c>
      <c r="DP6" s="36">
        <f t="shared" si="12"/>
        <v>45.85</v>
      </c>
      <c r="DQ6" s="36">
        <f t="shared" si="12"/>
        <v>47.31</v>
      </c>
      <c r="DR6" s="35" t="str">
        <f>IF(DR7="","",IF(DR7="-","【-】","【"&amp;SUBSTITUTE(TEXT(DR7,"#,##0.00"),"-","△")&amp;"】"))</f>
        <v>【49.59】</v>
      </c>
      <c r="DS6" s="35">
        <f>IF(DS7="",NA(),DS7)</f>
        <v>0</v>
      </c>
      <c r="DT6" s="35">
        <f t="shared" ref="DT6:EB6" si="13">IF(DT7="",NA(),DT7)</f>
        <v>0</v>
      </c>
      <c r="DU6" s="35">
        <f t="shared" si="13"/>
        <v>0</v>
      </c>
      <c r="DV6" s="35">
        <f t="shared" si="13"/>
        <v>0</v>
      </c>
      <c r="DW6" s="36">
        <f t="shared" si="13"/>
        <v>38.35</v>
      </c>
      <c r="DX6" s="36">
        <f t="shared" si="13"/>
        <v>11.16</v>
      </c>
      <c r="DY6" s="36">
        <f t="shared" si="13"/>
        <v>12.43</v>
      </c>
      <c r="DZ6" s="36">
        <f t="shared" si="13"/>
        <v>13.58</v>
      </c>
      <c r="EA6" s="36">
        <f t="shared" si="13"/>
        <v>14.13</v>
      </c>
      <c r="EB6" s="36">
        <f t="shared" si="13"/>
        <v>16.77</v>
      </c>
      <c r="EC6" s="35" t="str">
        <f>IF(EC7="","",IF(EC7="-","【-】","【"&amp;SUBSTITUTE(TEXT(EC7,"#,##0.00"),"-","△")&amp;"】"))</f>
        <v>【19.44】</v>
      </c>
      <c r="ED6" s="35">
        <f>IF(ED7="",NA(),ED7)</f>
        <v>0</v>
      </c>
      <c r="EE6" s="36">
        <f t="shared" ref="EE6:EM6" si="14">IF(EE7="",NA(),EE7)</f>
        <v>0.28000000000000003</v>
      </c>
      <c r="EF6" s="36">
        <f t="shared" si="14"/>
        <v>0.11</v>
      </c>
      <c r="EG6" s="35">
        <f t="shared" si="14"/>
        <v>0</v>
      </c>
      <c r="EH6" s="36">
        <f t="shared" si="14"/>
        <v>0.17</v>
      </c>
      <c r="EI6" s="36">
        <f t="shared" si="14"/>
        <v>0.65</v>
      </c>
      <c r="EJ6" s="36">
        <f t="shared" si="14"/>
        <v>0.46</v>
      </c>
      <c r="EK6" s="36">
        <f t="shared" si="14"/>
        <v>0.44</v>
      </c>
      <c r="EL6" s="36">
        <f t="shared" si="14"/>
        <v>0.52</v>
      </c>
      <c r="EM6" s="36">
        <f t="shared" si="14"/>
        <v>0.47</v>
      </c>
      <c r="EN6" s="35" t="str">
        <f>IF(EN7="","",IF(EN7="-","【-】","【"&amp;SUBSTITUTE(TEXT(EN7,"#,##0.00"),"-","△")&amp;"】"))</f>
        <v>【0.68】</v>
      </c>
    </row>
    <row r="7" spans="1:144" s="37" customFormat="1">
      <c r="A7" s="29"/>
      <c r="B7" s="38">
        <v>2019</v>
      </c>
      <c r="C7" s="38">
        <v>465330</v>
      </c>
      <c r="D7" s="38">
        <v>46</v>
      </c>
      <c r="E7" s="38">
        <v>1</v>
      </c>
      <c r="F7" s="38">
        <v>0</v>
      </c>
      <c r="G7" s="38">
        <v>1</v>
      </c>
      <c r="H7" s="38" t="s">
        <v>93</v>
      </c>
      <c r="I7" s="38" t="s">
        <v>94</v>
      </c>
      <c r="J7" s="38" t="s">
        <v>95</v>
      </c>
      <c r="K7" s="38" t="s">
        <v>96</v>
      </c>
      <c r="L7" s="38" t="s">
        <v>97</v>
      </c>
      <c r="M7" s="38" t="s">
        <v>98</v>
      </c>
      <c r="N7" s="39" t="s">
        <v>99</v>
      </c>
      <c r="O7" s="39">
        <v>38.11</v>
      </c>
      <c r="P7" s="39">
        <v>100</v>
      </c>
      <c r="Q7" s="39">
        <v>4895</v>
      </c>
      <c r="R7" s="39">
        <v>6537</v>
      </c>
      <c r="S7" s="39">
        <v>40.39</v>
      </c>
      <c r="T7" s="39">
        <v>161.85</v>
      </c>
      <c r="U7" s="39">
        <v>6384</v>
      </c>
      <c r="V7" s="39">
        <v>2.76</v>
      </c>
      <c r="W7" s="39">
        <v>2313.04</v>
      </c>
      <c r="X7" s="39">
        <v>101.74</v>
      </c>
      <c r="Y7" s="39">
        <v>102.07</v>
      </c>
      <c r="Z7" s="39">
        <v>100.77</v>
      </c>
      <c r="AA7" s="39">
        <v>98.03</v>
      </c>
      <c r="AB7" s="39">
        <v>100.75</v>
      </c>
      <c r="AC7" s="39">
        <v>106.62</v>
      </c>
      <c r="AD7" s="39">
        <v>107.95</v>
      </c>
      <c r="AE7" s="39">
        <v>104.47</v>
      </c>
      <c r="AF7" s="39">
        <v>103.81</v>
      </c>
      <c r="AG7" s="39">
        <v>104.35</v>
      </c>
      <c r="AH7" s="39">
        <v>112.01</v>
      </c>
      <c r="AI7" s="39">
        <v>0</v>
      </c>
      <c r="AJ7" s="39">
        <v>0</v>
      </c>
      <c r="AK7" s="39">
        <v>0</v>
      </c>
      <c r="AL7" s="39">
        <v>0</v>
      </c>
      <c r="AM7" s="39">
        <v>0</v>
      </c>
      <c r="AN7" s="39">
        <v>12.59</v>
      </c>
      <c r="AO7" s="39">
        <v>12.44</v>
      </c>
      <c r="AP7" s="39">
        <v>16.399999999999999</v>
      </c>
      <c r="AQ7" s="39">
        <v>25.66</v>
      </c>
      <c r="AR7" s="39">
        <v>21.69</v>
      </c>
      <c r="AS7" s="39">
        <v>1.08</v>
      </c>
      <c r="AT7" s="39">
        <v>129.96</v>
      </c>
      <c r="AU7" s="39">
        <v>147.25</v>
      </c>
      <c r="AV7" s="39">
        <v>152.76</v>
      </c>
      <c r="AW7" s="39">
        <v>157.01</v>
      </c>
      <c r="AX7" s="39">
        <v>145.88</v>
      </c>
      <c r="AY7" s="39">
        <v>416.14</v>
      </c>
      <c r="AZ7" s="39">
        <v>371.89</v>
      </c>
      <c r="BA7" s="39">
        <v>293.23</v>
      </c>
      <c r="BB7" s="39">
        <v>300.14</v>
      </c>
      <c r="BC7" s="39">
        <v>301.04000000000002</v>
      </c>
      <c r="BD7" s="39">
        <v>264.97000000000003</v>
      </c>
      <c r="BE7" s="39">
        <v>813.08</v>
      </c>
      <c r="BF7" s="39">
        <v>802.91</v>
      </c>
      <c r="BG7" s="39">
        <v>772.14</v>
      </c>
      <c r="BH7" s="39">
        <v>770.99</v>
      </c>
      <c r="BI7" s="39">
        <v>732.71</v>
      </c>
      <c r="BJ7" s="39">
        <v>487.22</v>
      </c>
      <c r="BK7" s="39">
        <v>483.11</v>
      </c>
      <c r="BL7" s="39">
        <v>542.29999999999995</v>
      </c>
      <c r="BM7" s="39">
        <v>566.65</v>
      </c>
      <c r="BN7" s="39">
        <v>551.62</v>
      </c>
      <c r="BO7" s="39">
        <v>266.61</v>
      </c>
      <c r="BP7" s="39">
        <v>101.2</v>
      </c>
      <c r="BQ7" s="39">
        <v>100.74</v>
      </c>
      <c r="BR7" s="39">
        <v>98.85</v>
      </c>
      <c r="BS7" s="39">
        <v>97.03</v>
      </c>
      <c r="BT7" s="39">
        <v>99.56</v>
      </c>
      <c r="BU7" s="39">
        <v>92.76</v>
      </c>
      <c r="BV7" s="39">
        <v>93.28</v>
      </c>
      <c r="BW7" s="39">
        <v>87.51</v>
      </c>
      <c r="BX7" s="39">
        <v>84.77</v>
      </c>
      <c r="BY7" s="39">
        <v>87.11</v>
      </c>
      <c r="BZ7" s="39">
        <v>103.24</v>
      </c>
      <c r="CA7" s="39">
        <v>240.15</v>
      </c>
      <c r="CB7" s="39">
        <v>241.7</v>
      </c>
      <c r="CC7" s="39">
        <v>246.33</v>
      </c>
      <c r="CD7" s="39">
        <v>251.15</v>
      </c>
      <c r="CE7" s="39">
        <v>245.45</v>
      </c>
      <c r="CF7" s="39">
        <v>208.67</v>
      </c>
      <c r="CG7" s="39">
        <v>208.29</v>
      </c>
      <c r="CH7" s="39">
        <v>218.42</v>
      </c>
      <c r="CI7" s="39">
        <v>227.27</v>
      </c>
      <c r="CJ7" s="39">
        <v>223.98</v>
      </c>
      <c r="CK7" s="39">
        <v>168.38</v>
      </c>
      <c r="CL7" s="39">
        <v>44.85</v>
      </c>
      <c r="CM7" s="39">
        <v>43.69</v>
      </c>
      <c r="CN7" s="39">
        <v>43.7</v>
      </c>
      <c r="CO7" s="39">
        <v>41.97</v>
      </c>
      <c r="CP7" s="39">
        <v>42.03</v>
      </c>
      <c r="CQ7" s="39">
        <v>49.08</v>
      </c>
      <c r="CR7" s="39">
        <v>49.32</v>
      </c>
      <c r="CS7" s="39">
        <v>50.24</v>
      </c>
      <c r="CT7" s="39">
        <v>50.29</v>
      </c>
      <c r="CU7" s="39">
        <v>49.64</v>
      </c>
      <c r="CV7" s="39">
        <v>60</v>
      </c>
      <c r="CW7" s="39">
        <v>91.4</v>
      </c>
      <c r="CX7" s="39">
        <v>91.4</v>
      </c>
      <c r="CY7" s="39">
        <v>91.4</v>
      </c>
      <c r="CZ7" s="39">
        <v>91.4</v>
      </c>
      <c r="DA7" s="39">
        <v>91.4</v>
      </c>
      <c r="DB7" s="39">
        <v>79.3</v>
      </c>
      <c r="DC7" s="39">
        <v>79.34</v>
      </c>
      <c r="DD7" s="39">
        <v>78.650000000000006</v>
      </c>
      <c r="DE7" s="39">
        <v>77.73</v>
      </c>
      <c r="DF7" s="39">
        <v>78.09</v>
      </c>
      <c r="DG7" s="39">
        <v>89.8</v>
      </c>
      <c r="DH7" s="39">
        <v>33.979999999999997</v>
      </c>
      <c r="DI7" s="39">
        <v>35.85</v>
      </c>
      <c r="DJ7" s="39">
        <v>37.61</v>
      </c>
      <c r="DK7" s="39">
        <v>39.299999999999997</v>
      </c>
      <c r="DL7" s="39">
        <v>40.99</v>
      </c>
      <c r="DM7" s="39">
        <v>47.44</v>
      </c>
      <c r="DN7" s="39">
        <v>48.3</v>
      </c>
      <c r="DO7" s="39">
        <v>45.14</v>
      </c>
      <c r="DP7" s="39">
        <v>45.85</v>
      </c>
      <c r="DQ7" s="39">
        <v>47.31</v>
      </c>
      <c r="DR7" s="39">
        <v>49.59</v>
      </c>
      <c r="DS7" s="39">
        <v>0</v>
      </c>
      <c r="DT7" s="39">
        <v>0</v>
      </c>
      <c r="DU7" s="39">
        <v>0</v>
      </c>
      <c r="DV7" s="39">
        <v>0</v>
      </c>
      <c r="DW7" s="39">
        <v>38.35</v>
      </c>
      <c r="DX7" s="39">
        <v>11.16</v>
      </c>
      <c r="DY7" s="39">
        <v>12.43</v>
      </c>
      <c r="DZ7" s="39">
        <v>13.58</v>
      </c>
      <c r="EA7" s="39">
        <v>14.13</v>
      </c>
      <c r="EB7" s="39">
        <v>16.77</v>
      </c>
      <c r="EC7" s="39">
        <v>19.440000000000001</v>
      </c>
      <c r="ED7" s="39">
        <v>0</v>
      </c>
      <c r="EE7" s="39">
        <v>0.28000000000000003</v>
      </c>
      <c r="EF7" s="39">
        <v>0.11</v>
      </c>
      <c r="EG7" s="39">
        <v>0</v>
      </c>
      <c r="EH7" s="39">
        <v>0.17</v>
      </c>
      <c r="EI7" s="39">
        <v>0.65</v>
      </c>
      <c r="EJ7" s="39">
        <v>0.46</v>
      </c>
      <c r="EK7" s="39">
        <v>0.44</v>
      </c>
      <c r="EL7" s="39">
        <v>0.52</v>
      </c>
      <c r="EM7" s="39">
        <v>0.47</v>
      </c>
      <c r="EN7" s="39">
        <v>0.68</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44</v>
      </c>
      <c r="B10" s="43">
        <f t="shared" ref="B10:E10" si="15">DATEVALUE($B7+12-B11&amp;"/1/"&amp;B12)</f>
        <v>46388</v>
      </c>
      <c r="C10" s="43">
        <f t="shared" si="15"/>
        <v>46753</v>
      </c>
      <c r="D10" s="43">
        <f t="shared" si="15"/>
        <v>47119</v>
      </c>
      <c r="E10" s="43">
        <f t="shared" si="15"/>
        <v>47484</v>
      </c>
      <c r="F10" s="44">
        <f>DATEVALUE($B7+12-F11&amp;"/1/"&amp;F12)</f>
        <v>47849</v>
      </c>
    </row>
    <row r="11" spans="1:144">
      <c r="B11">
        <v>4</v>
      </c>
      <c r="C11">
        <v>3</v>
      </c>
      <c r="D11">
        <v>2</v>
      </c>
      <c r="E11">
        <v>1</v>
      </c>
      <c r="F11">
        <v>0</v>
      </c>
      <c r="G11" t="s">
        <v>105</v>
      </c>
    </row>
    <row r="12" spans="1:144">
      <c r="B12">
        <v>1</v>
      </c>
      <c r="C12">
        <v>1</v>
      </c>
      <c r="D12">
        <v>1</v>
      </c>
      <c r="E12">
        <v>1</v>
      </c>
      <c r="F12">
        <v>1</v>
      </c>
      <c r="G12" t="s">
        <v>106</v>
      </c>
    </row>
    <row r="13" spans="1:144">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2021-02-05T06:21:26Z</cp:lastPrinted>
  <dcterms:created xsi:type="dcterms:W3CDTF">2020-12-04T02:17:06Z</dcterms:created>
  <dcterms:modified xsi:type="dcterms:W3CDTF">2021-02-05T06:21:28Z</dcterms:modified>
  <cp:category/>
</cp:coreProperties>
</file>