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omu08\Documents\仕事フォルダ\03　県市町村課\02　公営企業関係\R2\39.公営企業に係る経営比較分析表（令和元年度決算）の分析等について\02.回答\水道課分\"/>
    </mc:Choice>
  </mc:AlternateContent>
  <workbookProtection workbookAlgorithmName="SHA-512" workbookHashValue="QkkMm2afqczQ9G3ifBb0/BVDKfhr0NWltflvd9tFidWnQSwgKyHu5naiDFzwtFVZYLeXUNSEP9X3/Ijbps3ndQ==" workbookSaltValue="q3UipMfW0cNdKcgCIM6U2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<sst xmlns="http://schemas.openxmlformats.org/spreadsheetml/2006/main" count="233" uniqueCount="118">
  <si>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</si>
  <si>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</si>
  <si>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</si>
  <si>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</si>
  <si>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</si>
  <si>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</si>
  <si>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</si>
  <si>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</si>
  <si>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</si>
  <si>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</si>
  <si>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</si>
  <si>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</si>
  <si>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</si>
  <si>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</si>
  <si>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</si>
  <si>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</si>
  <si>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</si>
  <si>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</si>
  <si>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</si>
  <si>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</si>
  <si>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</si>
  <si>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</si>
  <si>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</si>
  <si>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</si>
  <si>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</si>
  <si>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</si>
  <si>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</si>
  <si>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</si>
  <si>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</si>
  <si>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</si>
  <si>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</si>
  <si>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</si>
  <si>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</si>
  <si>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</si>
  <si>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</si>
  <si>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</si>
  <si>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</si>
  <si>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</si>
  <si>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</si>
  <si>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</si>
  <si>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</si>
  <si>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</si>
  <si>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</si>
  <si>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</si>
  <si>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</si>
  <si>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</si>
  <si>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</si>
  <si>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</si>
  <si>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</si>
  <si>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</si>
  <si>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</si>
  <si>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</si>
  <si>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</si>
  <si>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</si>
  <si>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</si>
  <si>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</si>
  <si>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</si>
  <si>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</si>
  <si>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</si>
  <si>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</si>
  <si>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</si>
  <si>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</si>
  <si>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</si>
  <si>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</si>
  <si>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</si>
  <si>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</si>
  <si>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</si>
  <si>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</si>
  <si>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</si>
  <si>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</si>
  <si>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</si>
  <si>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</si>
  <si>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</si>
  <si>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</si>
  <si>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</si>
  <si>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</si>
  <si>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</si>
  <si>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</si>
  <si>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</si>
  <si>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</si>
  <si>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</si>
  <si>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</si>
  <si>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</si>
  <si>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</si>
  <si>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</si>
  <si>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</si>
  <si>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</si>
  <si>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</si>
  <si>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</si>
  <si>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</si>
  <si>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</si>
  <si>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</si>
  <si>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</si>
  <si>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</si>
  <si>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</si>
  <si>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</si>
  <si>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徳之島町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</si>
  <si>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</si>
  <si>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</si>
  <si>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</si>
  <si>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</si>
  <si>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</si>
  <si>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</si>
  <si>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</si>
  <si>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</si>
  <si>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</si>
  <si>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</si>
  <si>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</si>
  <si>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</si>
  <si>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</si>
  <si>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</si>
  <si>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</si>
  <si>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</si>
  <si>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</si>
  <si>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</si>
  <si>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③補助事業等を活用した施設の更新が終了。今後は計画的に管路の更新を行う。</t>
    <rPh sb="1" eb="3">
      <t>ホジョ</t>
    </rPh>
    <rPh sb="3" eb="5">
      <t>ジギョウ</t>
    </rPh>
    <rPh sb="5" eb="6">
      <t>トウ</t>
    </rPh>
    <rPh sb="7" eb="9">
      <t>カツヨウ</t>
    </rPh>
    <rPh sb="11" eb="13">
      <t>シセツ</t>
    </rPh>
    <rPh sb="14" eb="16">
      <t>コウシン</t>
    </rPh>
    <rPh sb="17" eb="19">
      <t>シュウリョウ</t>
    </rPh>
    <rPh sb="20" eb="22">
      <t>コンゴ</t>
    </rPh>
    <rPh sb="23" eb="26">
      <t>ケイカクテキ</t>
    </rPh>
    <rPh sb="27" eb="29">
      <t>カンロ</t>
    </rPh>
    <rPh sb="30" eb="32">
      <t>コウシン</t>
    </rPh>
    <rPh sb="33" eb="34">
      <t>オコナ</t>
    </rPh>
    <phoneticPr fontId="4"/>
  </si>
  <si>
    <t>　令和2年度より水道事業と統合しており、元簡易水道事業区域の施設更新は終了したが、その他の区域の施設更新を予定している。
施設更新に合わせて漏水の多い管路の更新を行い、有収率の向上及び経常費用の削減に努める。
また、水道料金の見直し等財源の確保を行う必要がある。</t>
    <rPh sb="125" eb="127">
      <t>ヒツヨウ</t>
    </rPh>
    <phoneticPr fontId="4"/>
  </si>
  <si>
    <t>①地方債償還金の増加に伴い減少している。令和2年度より水道事業と統合し基準外繰入により改善する予定である。今後は、水道料金の見直し及び費用の削減等の経営改善を行い繰入額が最小限になるよう努める。
④令和元年度で簡易水道再編事業による老朽化した施設の更新が終了。
⑤地方債償還金の増加に伴い低下している。水道料金の見直し等経営改善に向けた取り組みが課題となっている。
⑥地方債償還金の増加及び年間総有収水量の減少に伴い上昇した。費用の削減に努め、給水原価の増加を抑制する。
⑦集落水道を併用で利用している地域があり、集落水道施設の老朽化に伴い、簡易水道の使用水量が増加する可能性がある。安定した給水を行うために使用水量の増加も見込み施設更新を行っており、施設利用率は低い状態にある。
⑧漏水箇所の特定及び修理と管路の更新を計画的に行う必要がある。</t>
    <rPh sb="1" eb="4">
      <t>チホウサイ</t>
    </rPh>
    <rPh sb="4" eb="7">
      <t>ショウカンキン</t>
    </rPh>
    <rPh sb="8" eb="10">
      <t>ゾウカ</t>
    </rPh>
    <rPh sb="11" eb="12">
      <t>トモナ</t>
    </rPh>
    <rPh sb="13" eb="15">
      <t>ゲンショウ</t>
    </rPh>
    <rPh sb="20" eb="21">
      <t>レイ</t>
    </rPh>
    <rPh sb="21" eb="22">
      <t>ワ</t>
    </rPh>
    <rPh sb="23" eb="24">
      <t>ネン</t>
    </rPh>
    <rPh sb="24" eb="25">
      <t>ド</t>
    </rPh>
    <rPh sb="29" eb="31">
      <t>ジギョウ</t>
    </rPh>
    <rPh sb="32" eb="34">
      <t>トウゴウ</t>
    </rPh>
    <rPh sb="35" eb="37">
      <t>キジュン</t>
    </rPh>
    <rPh sb="37" eb="38">
      <t>ガイ</t>
    </rPh>
    <rPh sb="38" eb="40">
      <t>クリイレ</t>
    </rPh>
    <rPh sb="43" eb="45">
      <t>カイゼン</t>
    </rPh>
    <rPh sb="47" eb="49">
      <t>ヨテイ</t>
    </rPh>
    <rPh sb="59" eb="61">
      <t>リョウキン</t>
    </rPh>
    <rPh sb="62" eb="64">
      <t>ミナオ</t>
    </rPh>
    <rPh sb="65" eb="66">
      <t>オヨ</t>
    </rPh>
    <rPh sb="67" eb="69">
      <t>ヒヨウ</t>
    </rPh>
    <rPh sb="70" eb="72">
      <t>サクゲン</t>
    </rPh>
    <rPh sb="72" eb="73">
      <t>トウ</t>
    </rPh>
    <rPh sb="74" eb="76">
      <t>ケイエイ</t>
    </rPh>
    <rPh sb="76" eb="78">
      <t>カイゼン</t>
    </rPh>
    <rPh sb="79" eb="80">
      <t>オコナ</t>
    </rPh>
    <rPh sb="81" eb="83">
      <t>クリイレ</t>
    </rPh>
    <rPh sb="83" eb="84">
      <t>ガク</t>
    </rPh>
    <rPh sb="85" eb="88">
      <t>サイショウゲン</t>
    </rPh>
    <rPh sb="93" eb="94">
      <t>ツト</t>
    </rPh>
    <rPh sb="99" eb="100">
      <t>レイ</t>
    </rPh>
    <rPh sb="100" eb="101">
      <t>ワ</t>
    </rPh>
    <rPh sb="101" eb="103">
      <t>ガンネン</t>
    </rPh>
    <rPh sb="103" eb="104">
      <t>ド</t>
    </rPh>
    <rPh sb="105" eb="107">
      <t>カンイ</t>
    </rPh>
    <rPh sb="107" eb="109">
      <t>スイドウ</t>
    </rPh>
    <rPh sb="109" eb="111">
      <t>サイヘン</t>
    </rPh>
    <rPh sb="111" eb="113">
      <t>ジギョウ</t>
    </rPh>
    <rPh sb="116" eb="119">
      <t>ロウキュウカ</t>
    </rPh>
    <rPh sb="121" eb="123">
      <t>シセツ</t>
    </rPh>
    <rPh sb="124" eb="126">
      <t>コウシン</t>
    </rPh>
    <rPh sb="127" eb="129">
      <t>シュウリョウ</t>
    </rPh>
    <rPh sb="132" eb="135">
      <t>チホウサイ</t>
    </rPh>
    <rPh sb="135" eb="138">
      <t>ショウカンキン</t>
    </rPh>
    <rPh sb="139" eb="141">
      <t>ゾウカ</t>
    </rPh>
    <rPh sb="142" eb="143">
      <t>トモナ</t>
    </rPh>
    <rPh sb="144" eb="146">
      <t>テイカ</t>
    </rPh>
    <rPh sb="160" eb="162">
      <t>ケイエイ</t>
    </rPh>
    <rPh sb="162" eb="164">
      <t>カイゼン</t>
    </rPh>
    <rPh sb="165" eb="166">
      <t>ム</t>
    </rPh>
    <rPh sb="168" eb="169">
      <t>ト</t>
    </rPh>
    <rPh sb="170" eb="171">
      <t>ク</t>
    </rPh>
    <rPh sb="173" eb="175">
      <t>カダイ</t>
    </rPh>
    <rPh sb="184" eb="190">
      <t>チホウサイショウカンキン</t>
    </rPh>
    <rPh sb="191" eb="193">
      <t>ゾウカ</t>
    </rPh>
    <rPh sb="193" eb="194">
      <t>オヨ</t>
    </rPh>
    <rPh sb="195" eb="197">
      <t>ネンカン</t>
    </rPh>
    <rPh sb="197" eb="198">
      <t>ソウ</t>
    </rPh>
    <rPh sb="198" eb="200">
      <t>ユウシュウ</t>
    </rPh>
    <rPh sb="200" eb="202">
      <t>スイリョウ</t>
    </rPh>
    <rPh sb="203" eb="205">
      <t>ゲンショウ</t>
    </rPh>
    <rPh sb="206" eb="207">
      <t>トモナ</t>
    </rPh>
    <rPh sb="208" eb="210">
      <t>ジョウショウ</t>
    </rPh>
    <rPh sb="213" eb="215">
      <t>ヒヨウ</t>
    </rPh>
    <rPh sb="216" eb="218">
      <t>サクゲン</t>
    </rPh>
    <rPh sb="219" eb="220">
      <t>ツト</t>
    </rPh>
    <rPh sb="222" eb="224">
      <t>キュウスイ</t>
    </rPh>
    <rPh sb="224" eb="226">
      <t>ゲンカ</t>
    </rPh>
    <rPh sb="227" eb="229">
      <t>ゾウカ</t>
    </rPh>
    <rPh sb="230" eb="232">
      <t>ヨクセイ</t>
    </rPh>
    <rPh sb="237" eb="239">
      <t>シュウラク</t>
    </rPh>
    <rPh sb="239" eb="241">
      <t>スイドウ</t>
    </rPh>
    <rPh sb="242" eb="244">
      <t>ヘイヨウ</t>
    </rPh>
    <rPh sb="245" eb="247">
      <t>リヨウ</t>
    </rPh>
    <rPh sb="251" eb="253">
      <t>チイキ</t>
    </rPh>
    <rPh sb="257" eb="259">
      <t>シュウラク</t>
    </rPh>
    <rPh sb="259" eb="261">
      <t>スイドウ</t>
    </rPh>
    <rPh sb="261" eb="263">
      <t>シセツ</t>
    </rPh>
    <rPh sb="264" eb="267">
      <t>ロウキュウカ</t>
    </rPh>
    <rPh sb="268" eb="269">
      <t>トモナ</t>
    </rPh>
    <rPh sb="271" eb="273">
      <t>カンイ</t>
    </rPh>
    <rPh sb="273" eb="275">
      <t>スイドウ</t>
    </rPh>
    <rPh sb="276" eb="278">
      <t>シヨウ</t>
    </rPh>
    <rPh sb="278" eb="280">
      <t>スイリョウ</t>
    </rPh>
    <rPh sb="281" eb="283">
      <t>ゾウカ</t>
    </rPh>
    <rPh sb="285" eb="288">
      <t>カノウセイ</t>
    </rPh>
    <rPh sb="292" eb="294">
      <t>アンテイ</t>
    </rPh>
    <rPh sb="296" eb="298">
      <t>キュウスイ</t>
    </rPh>
    <rPh sb="299" eb="300">
      <t>オコナ</t>
    </rPh>
    <rPh sb="304" eb="306">
      <t>シヨウ</t>
    </rPh>
    <rPh sb="306" eb="308">
      <t>スイリョウ</t>
    </rPh>
    <rPh sb="309" eb="311">
      <t>ゾウカ</t>
    </rPh>
    <rPh sb="312" eb="314">
      <t>ミコ</t>
    </rPh>
    <rPh sb="315" eb="317">
      <t>シセツ</t>
    </rPh>
    <rPh sb="317" eb="319">
      <t>コウシン</t>
    </rPh>
    <rPh sb="320" eb="321">
      <t>オコナ</t>
    </rPh>
    <rPh sb="326" eb="328">
      <t>シセツ</t>
    </rPh>
    <rPh sb="328" eb="330">
      <t>リヨウ</t>
    </rPh>
    <rPh sb="330" eb="331">
      <t>リツ</t>
    </rPh>
    <rPh sb="332" eb="333">
      <t>ヒク</t>
    </rPh>
    <rPh sb="334" eb="336">
      <t>ジョウタイ</t>
    </rPh>
    <rPh sb="342" eb="344">
      <t>ロウスイ</t>
    </rPh>
    <rPh sb="344" eb="346">
      <t>カショ</t>
    </rPh>
    <rPh sb="347" eb="349">
      <t>トクテイ</t>
    </rPh>
    <rPh sb="349" eb="350">
      <t>オヨ</t>
    </rPh>
    <rPh sb="351" eb="353">
      <t>シュウリ</t>
    </rPh>
    <rPh sb="354" eb="356">
      <t>カンロ</t>
    </rPh>
    <rPh sb="357" eb="359">
      <t>コウシン</t>
    </rPh>
    <rPh sb="360" eb="363">
      <t>ケイカクテキ</t>
    </rPh>
    <rPh sb="364" eb="365">
      <t>オコナ</t>
    </rPh>
    <rPh sb="366" eb="36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</si>
</sst>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0.83</c:v>
                </c:pt>
                <c:pt idx="2">
                  <c:v>4.21</c:v>
                </c:pt>
                <c:pt idx="3">
                  <c:v>4.99</c:v>
                </c:pt>
                <c:pt idx="4">
                  <c:v>3.43</c:v>
                </c:pt>
              </c:numCache>
            </c:numRef>
          </c:val>
          <c:extLst>
            <c:ext xmlns:c16="http://schemas.microsoft.com/office/drawing/2014/chart" uri="{C3380CC4-5D6E-409C-BE32-E72D297353CC}">
              <c16:uniqueId val="{00000000-52EF-4D19-83B3-85350E2963D6}"/>
            </c:ext>
          </c:extLst>
        </c:ser>
        <c:dLbls>
          <c:showLegendKey val="0"/>
          <c:showVal val="0"/>
          <c:showCatName val="0"/>
          <c:showSerName val="0"/>
          <c:showPercent val="0"/>
          <c:showBubbleSize val="0"/>
        </c:dLbls>
        <c:gapWidth val="150"/>
        <c:axId val="205096280"/>
        <c:axId val="13145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52EF-4D19-83B3-85350E2963D6}"/>
            </c:ext>
          </c:extLst>
        </c:ser>
        <c:dLbls>
          <c:showLegendKey val="0"/>
          <c:showVal val="0"/>
          <c:showCatName val="0"/>
          <c:showSerName val="0"/>
          <c:showPercent val="0"/>
          <c:showBubbleSize val="0"/>
        </c:dLbls>
        <c:marker val="1"/>
        <c:smooth val="0"/>
        <c:axId val="205096280"/>
        <c:axId val="131457608"/>
      </c:lineChart>
      <c:dateAx>
        <c:axId val="205096280"/>
        <c:scaling>
          <c:orientation val="minMax"/>
        </c:scaling>
        <c:delete val="1"/>
        <c:axPos val="b"/>
        <c:numFmt formatCode="&quot;H&quot;yy" sourceLinked="1"/>
        <c:majorTickMark val="none"/>
        <c:minorTickMark val="none"/>
        <c:tickLblPos val="none"/>
        <c:crossAx val="131457608"/>
        <c:crosses val="autoZero"/>
        <c:auto val="1"/>
        <c:lblOffset val="100"/>
        <c:baseTimeUnit val="years"/>
      </c:dateAx>
      <c:valAx>
        <c:axId val="13145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9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45.75</c:v>
                </c:pt>
                <c:pt idx="1">
                  <c:v>45.52</c:v>
                </c:pt>
                <c:pt idx="2">
                  <c:v>45.42</c:v>
                </c:pt>
                <c:pt idx="3">
                  <c:v>44.75</c:v>
                </c:pt>
                <c:pt idx="4">
                  <c:v>45.12</c:v>
                </c:pt>
              </c:numCache>
            </c:numRef>
          </c:val>
          <c:extLst>
            <c:ext xmlns:c16="http://schemas.microsoft.com/office/drawing/2014/chart" uri="{C3380CC4-5D6E-409C-BE32-E72D297353CC}">
              <c16:uniqueId val="{00000000-B14F-493A-8157-AC2314D713D1}"/>
            </c:ext>
          </c:extLst>
        </c:ser>
        <c:dLbls>
          <c:showLegendKey val="0"/>
          <c:showVal val="0"/>
          <c:showCatName val="0"/>
          <c:showSerName val="0"/>
          <c:showPercent val="0"/>
          <c:showBubbleSize val="0"/>
        </c:dLbls>
        <c:gapWidth val="150"/>
        <c:axId val="205126448"/>
        <c:axId val="20512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B14F-493A-8157-AC2314D713D1}"/>
            </c:ext>
          </c:extLst>
        </c:ser>
        <c:dLbls>
          <c:showLegendKey val="0"/>
          <c:showVal val="0"/>
          <c:showCatName val="0"/>
          <c:showSerName val="0"/>
          <c:showPercent val="0"/>
          <c:showBubbleSize val="0"/>
        </c:dLbls>
        <c:marker val="1"/>
        <c:smooth val="0"/>
        <c:axId val="205126448"/>
        <c:axId val="205126840"/>
      </c:lineChart>
      <c:dateAx>
        <c:axId val="205126448"/>
        <c:scaling>
          <c:orientation val="minMax"/>
        </c:scaling>
        <c:delete val="1"/>
        <c:axPos val="b"/>
        <c:numFmt formatCode="&quot;H&quot;yy" sourceLinked="1"/>
        <c:majorTickMark val="none"/>
        <c:minorTickMark val="none"/>
        <c:tickLblPos val="none"/>
        <c:crossAx val="205126840"/>
        <c:crosses val="autoZero"/>
        <c:auto val="1"/>
        <c:lblOffset val="100"/>
        <c:baseTimeUnit val="years"/>
      </c:dateAx>
      <c:valAx>
        <c:axId val="20512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2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76.430000000000007</c:v>
                </c:pt>
                <c:pt idx="1">
                  <c:v>77.25</c:v>
                </c:pt>
                <c:pt idx="2">
                  <c:v>76.89</c:v>
                </c:pt>
                <c:pt idx="3">
                  <c:v>77.52</c:v>
                </c:pt>
                <c:pt idx="4">
                  <c:v>77</c:v>
                </c:pt>
              </c:numCache>
            </c:numRef>
          </c:val>
          <c:extLst>
            <c:ext xmlns:c16="http://schemas.microsoft.com/office/drawing/2014/chart" uri="{C3380CC4-5D6E-409C-BE32-E72D297353CC}">
              <c16:uniqueId val="{00000000-D15F-43C0-8CF3-905F0AD7C33F}"/>
            </c:ext>
          </c:extLst>
        </c:ser>
        <c:dLbls>
          <c:showLegendKey val="0"/>
          <c:showVal val="0"/>
          <c:showCatName val="0"/>
          <c:showSerName val="0"/>
          <c:showPercent val="0"/>
          <c:showBubbleSize val="0"/>
        </c:dLbls>
        <c:gapWidth val="150"/>
        <c:axId val="205050496"/>
        <c:axId val="20505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D15F-43C0-8CF3-905F0AD7C33F}"/>
            </c:ext>
          </c:extLst>
        </c:ser>
        <c:dLbls>
          <c:showLegendKey val="0"/>
          <c:showVal val="0"/>
          <c:showCatName val="0"/>
          <c:showSerName val="0"/>
          <c:showPercent val="0"/>
          <c:showBubbleSize val="0"/>
        </c:dLbls>
        <c:marker val="1"/>
        <c:smooth val="0"/>
        <c:axId val="205050496"/>
        <c:axId val="205050104"/>
      </c:lineChart>
      <c:dateAx>
        <c:axId val="205050496"/>
        <c:scaling>
          <c:orientation val="minMax"/>
        </c:scaling>
        <c:delete val="1"/>
        <c:axPos val="b"/>
        <c:numFmt formatCode="&quot;H&quot;yy" sourceLinked="1"/>
        <c:majorTickMark val="none"/>
        <c:minorTickMark val="none"/>
        <c:tickLblPos val="none"/>
        <c:crossAx val="205050104"/>
        <c:crosses val="autoZero"/>
        <c:auto val="1"/>
        <c:lblOffset val="100"/>
        <c:baseTimeUnit val="years"/>
      </c:dateAx>
      <c:valAx>
        <c:axId val="20505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89.97</c:v>
                </c:pt>
                <c:pt idx="1">
                  <c:v>88.07</c:v>
                </c:pt>
                <c:pt idx="2">
                  <c:v>66.37</c:v>
                </c:pt>
                <c:pt idx="3">
                  <c:v>58.15</c:v>
                </c:pt>
                <c:pt idx="4">
                  <c:v>49.47</c:v>
                </c:pt>
              </c:numCache>
            </c:numRef>
          </c:val>
          <c:extLst>
            <c:ext xmlns:c16="http://schemas.microsoft.com/office/drawing/2014/chart" uri="{C3380CC4-5D6E-409C-BE32-E72D297353CC}">
              <c16:uniqueId val="{00000000-C706-49F1-B2A6-B0F21983931B}"/>
            </c:ext>
          </c:extLst>
        </c:ser>
        <c:dLbls>
          <c:showLegendKey val="0"/>
          <c:showVal val="0"/>
          <c:showCatName val="0"/>
          <c:showSerName val="0"/>
          <c:showPercent val="0"/>
          <c:showBubbleSize val="0"/>
        </c:dLbls>
        <c:gapWidth val="150"/>
        <c:axId val="204539032"/>
        <c:axId val="20536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C706-49F1-B2A6-B0F21983931B}"/>
            </c:ext>
          </c:extLst>
        </c:ser>
        <c:dLbls>
          <c:showLegendKey val="0"/>
          <c:showVal val="0"/>
          <c:showCatName val="0"/>
          <c:showSerName val="0"/>
          <c:showPercent val="0"/>
          <c:showBubbleSize val="0"/>
        </c:dLbls>
        <c:marker val="1"/>
        <c:smooth val="0"/>
        <c:axId val="204539032"/>
        <c:axId val="205368880"/>
      </c:lineChart>
      <c:dateAx>
        <c:axId val="204539032"/>
        <c:scaling>
          <c:orientation val="minMax"/>
        </c:scaling>
        <c:delete val="1"/>
        <c:axPos val="b"/>
        <c:numFmt formatCode="&quot;H&quot;yy" sourceLinked="1"/>
        <c:majorTickMark val="none"/>
        <c:minorTickMark val="none"/>
        <c:tickLblPos val="none"/>
        <c:crossAx val="205368880"/>
        <c:crosses val="autoZero"/>
        <c:auto val="1"/>
        <c:lblOffset val="100"/>
        <c:baseTimeUnit val="years"/>
      </c:dateAx>
      <c:valAx>
        <c:axId val="20536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53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7D-4864-BF82-149B3F626964}"/>
            </c:ext>
          </c:extLst>
        </c:ser>
        <c:dLbls>
          <c:showLegendKey val="0"/>
          <c:showVal val="0"/>
          <c:showCatName val="0"/>
          <c:showSerName val="0"/>
          <c:showPercent val="0"/>
          <c:showBubbleSize val="0"/>
        </c:dLbls>
        <c:gapWidth val="150"/>
        <c:axId val="204631888"/>
        <c:axId val="202443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7D-4864-BF82-149B3F626964}"/>
            </c:ext>
          </c:extLst>
        </c:ser>
        <c:dLbls>
          <c:showLegendKey val="0"/>
          <c:showVal val="0"/>
          <c:showCatName val="0"/>
          <c:showSerName val="0"/>
          <c:showPercent val="0"/>
          <c:showBubbleSize val="0"/>
        </c:dLbls>
        <c:marker val="1"/>
        <c:smooth val="0"/>
        <c:axId val="204631888"/>
        <c:axId val="202443544"/>
      </c:lineChart>
      <c:dateAx>
        <c:axId val="204631888"/>
        <c:scaling>
          <c:orientation val="minMax"/>
        </c:scaling>
        <c:delete val="1"/>
        <c:axPos val="b"/>
        <c:numFmt formatCode="&quot;H&quot;yy" sourceLinked="1"/>
        <c:majorTickMark val="none"/>
        <c:minorTickMark val="none"/>
        <c:tickLblPos val="none"/>
        <c:crossAx val="202443544"/>
        <c:crosses val="autoZero"/>
        <c:auto val="1"/>
        <c:lblOffset val="100"/>
        <c:baseTimeUnit val="years"/>
      </c:dateAx>
      <c:valAx>
        <c:axId val="20244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3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D8-445C-9BE7-42330F37D623}"/>
            </c:ext>
          </c:extLst>
        </c:ser>
        <c:dLbls>
          <c:showLegendKey val="0"/>
          <c:showVal val="0"/>
          <c:showCatName val="0"/>
          <c:showSerName val="0"/>
          <c:showPercent val="0"/>
          <c:showBubbleSize val="0"/>
        </c:dLbls>
        <c:gapWidth val="150"/>
        <c:axId val="205048536"/>
        <c:axId val="2050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D8-445C-9BE7-42330F37D623}"/>
            </c:ext>
          </c:extLst>
        </c:ser>
        <c:dLbls>
          <c:showLegendKey val="0"/>
          <c:showVal val="0"/>
          <c:showCatName val="0"/>
          <c:showSerName val="0"/>
          <c:showPercent val="0"/>
          <c:showBubbleSize val="0"/>
        </c:dLbls>
        <c:marker val="1"/>
        <c:smooth val="0"/>
        <c:axId val="205048536"/>
        <c:axId val="205048928"/>
      </c:lineChart>
      <c:dateAx>
        <c:axId val="205048536"/>
        <c:scaling>
          <c:orientation val="minMax"/>
        </c:scaling>
        <c:delete val="1"/>
        <c:axPos val="b"/>
        <c:numFmt formatCode="&quot;H&quot;yy" sourceLinked="1"/>
        <c:majorTickMark val="none"/>
        <c:minorTickMark val="none"/>
        <c:tickLblPos val="none"/>
        <c:crossAx val="205048928"/>
        <c:crosses val="autoZero"/>
        <c:auto val="1"/>
        <c:lblOffset val="100"/>
        <c:baseTimeUnit val="years"/>
      </c:dateAx>
      <c:valAx>
        <c:axId val="2050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4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0D-4F92-916F-B757B4AE19AC}"/>
            </c:ext>
          </c:extLst>
        </c:ser>
        <c:dLbls>
          <c:showLegendKey val="0"/>
          <c:showVal val="0"/>
          <c:showCatName val="0"/>
          <c:showSerName val="0"/>
          <c:showPercent val="0"/>
          <c:showBubbleSize val="0"/>
        </c:dLbls>
        <c:gapWidth val="150"/>
        <c:axId val="205051672"/>
        <c:axId val="20505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0D-4F92-916F-B757B4AE19AC}"/>
            </c:ext>
          </c:extLst>
        </c:ser>
        <c:dLbls>
          <c:showLegendKey val="0"/>
          <c:showVal val="0"/>
          <c:showCatName val="0"/>
          <c:showSerName val="0"/>
          <c:showPercent val="0"/>
          <c:showBubbleSize val="0"/>
        </c:dLbls>
        <c:marker val="1"/>
        <c:smooth val="0"/>
        <c:axId val="205051672"/>
        <c:axId val="205052064"/>
      </c:lineChart>
      <c:dateAx>
        <c:axId val="205051672"/>
        <c:scaling>
          <c:orientation val="minMax"/>
        </c:scaling>
        <c:delete val="1"/>
        <c:axPos val="b"/>
        <c:numFmt formatCode="&quot;H&quot;yy" sourceLinked="1"/>
        <c:majorTickMark val="none"/>
        <c:minorTickMark val="none"/>
        <c:tickLblPos val="none"/>
        <c:crossAx val="205052064"/>
        <c:crosses val="autoZero"/>
        <c:auto val="1"/>
        <c:lblOffset val="100"/>
        <c:baseTimeUnit val="years"/>
      </c:dateAx>
      <c:valAx>
        <c:axId val="20505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7E-4E65-80D1-1E67E09D853F}"/>
            </c:ext>
          </c:extLst>
        </c:ser>
        <c:dLbls>
          <c:showLegendKey val="0"/>
          <c:showVal val="0"/>
          <c:showCatName val="0"/>
          <c:showSerName val="0"/>
          <c:showPercent val="0"/>
          <c:showBubbleSize val="0"/>
        </c:dLbls>
        <c:gapWidth val="150"/>
        <c:axId val="205401200"/>
        <c:axId val="20540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7E-4E65-80D1-1E67E09D853F}"/>
            </c:ext>
          </c:extLst>
        </c:ser>
        <c:dLbls>
          <c:showLegendKey val="0"/>
          <c:showVal val="0"/>
          <c:showCatName val="0"/>
          <c:showSerName val="0"/>
          <c:showPercent val="0"/>
          <c:showBubbleSize val="0"/>
        </c:dLbls>
        <c:marker val="1"/>
        <c:smooth val="0"/>
        <c:axId val="205401200"/>
        <c:axId val="205401592"/>
      </c:lineChart>
      <c:dateAx>
        <c:axId val="205401200"/>
        <c:scaling>
          <c:orientation val="minMax"/>
        </c:scaling>
        <c:delete val="1"/>
        <c:axPos val="b"/>
        <c:numFmt formatCode="&quot;H&quot;yy" sourceLinked="1"/>
        <c:majorTickMark val="none"/>
        <c:minorTickMark val="none"/>
        <c:tickLblPos val="none"/>
        <c:crossAx val="205401592"/>
        <c:crosses val="autoZero"/>
        <c:auto val="1"/>
        <c:lblOffset val="100"/>
        <c:baseTimeUnit val="years"/>
      </c:dateAx>
      <c:valAx>
        <c:axId val="20540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0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2257.35</c:v>
                </c:pt>
                <c:pt idx="1">
                  <c:v>2698.72</c:v>
                </c:pt>
                <c:pt idx="2">
                  <c:v>2663.41</c:v>
                </c:pt>
                <c:pt idx="3">
                  <c:v>2780.22</c:v>
                </c:pt>
                <c:pt idx="4">
                  <c:v>3372.36</c:v>
                </c:pt>
              </c:numCache>
            </c:numRef>
          </c:val>
          <c:extLst>
            <c:ext xmlns:c16="http://schemas.microsoft.com/office/drawing/2014/chart" uri="{C3380CC4-5D6E-409C-BE32-E72D297353CC}">
              <c16:uniqueId val="{00000000-47DC-4AA5-8D85-00CFB8E55A15}"/>
            </c:ext>
          </c:extLst>
        </c:ser>
        <c:dLbls>
          <c:showLegendKey val="0"/>
          <c:showVal val="0"/>
          <c:showCatName val="0"/>
          <c:showSerName val="0"/>
          <c:showPercent val="0"/>
          <c:showBubbleSize val="0"/>
        </c:dLbls>
        <c:gapWidth val="150"/>
        <c:axId val="205402768"/>
        <c:axId val="20540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47DC-4AA5-8D85-00CFB8E55A15}"/>
            </c:ext>
          </c:extLst>
        </c:ser>
        <c:dLbls>
          <c:showLegendKey val="0"/>
          <c:showVal val="0"/>
          <c:showCatName val="0"/>
          <c:showSerName val="0"/>
          <c:showPercent val="0"/>
          <c:showBubbleSize val="0"/>
        </c:dLbls>
        <c:marker val="1"/>
        <c:smooth val="0"/>
        <c:axId val="205402768"/>
        <c:axId val="205403160"/>
      </c:lineChart>
      <c:dateAx>
        <c:axId val="205402768"/>
        <c:scaling>
          <c:orientation val="minMax"/>
        </c:scaling>
        <c:delete val="1"/>
        <c:axPos val="b"/>
        <c:numFmt formatCode="&quot;H&quot;yy" sourceLinked="1"/>
        <c:majorTickMark val="none"/>
        <c:minorTickMark val="none"/>
        <c:tickLblPos val="none"/>
        <c:crossAx val="205403160"/>
        <c:crosses val="autoZero"/>
        <c:auto val="1"/>
        <c:lblOffset val="100"/>
        <c:baseTimeUnit val="years"/>
      </c:dateAx>
      <c:valAx>
        <c:axId val="20540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0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56.33</c:v>
                </c:pt>
                <c:pt idx="1">
                  <c:v>54.39</c:v>
                </c:pt>
                <c:pt idx="2">
                  <c:v>44.29</c:v>
                </c:pt>
                <c:pt idx="3">
                  <c:v>37.71</c:v>
                </c:pt>
                <c:pt idx="4">
                  <c:v>28.54</c:v>
                </c:pt>
              </c:numCache>
            </c:numRef>
          </c:val>
          <c:extLst>
            <c:ext xmlns:c16="http://schemas.microsoft.com/office/drawing/2014/chart" uri="{C3380CC4-5D6E-409C-BE32-E72D297353CC}">
              <c16:uniqueId val="{00000000-7404-4A62-ADA0-939DAE9B0FDF}"/>
            </c:ext>
          </c:extLst>
        </c:ser>
        <c:dLbls>
          <c:showLegendKey val="0"/>
          <c:showVal val="0"/>
          <c:showCatName val="0"/>
          <c:showSerName val="0"/>
          <c:showPercent val="0"/>
          <c:showBubbleSize val="0"/>
        </c:dLbls>
        <c:gapWidth val="150"/>
        <c:axId val="205400808"/>
        <c:axId val="20512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7404-4A62-ADA0-939DAE9B0FDF}"/>
            </c:ext>
          </c:extLst>
        </c:ser>
        <c:dLbls>
          <c:showLegendKey val="0"/>
          <c:showVal val="0"/>
          <c:showCatName val="0"/>
          <c:showSerName val="0"/>
          <c:showPercent val="0"/>
          <c:showBubbleSize val="0"/>
        </c:dLbls>
        <c:marker val="1"/>
        <c:smooth val="0"/>
        <c:axId val="205400808"/>
        <c:axId val="205123704"/>
      </c:lineChart>
      <c:dateAx>
        <c:axId val="205400808"/>
        <c:scaling>
          <c:orientation val="minMax"/>
        </c:scaling>
        <c:delete val="1"/>
        <c:axPos val="b"/>
        <c:numFmt formatCode="&quot;H&quot;yy" sourceLinked="1"/>
        <c:majorTickMark val="none"/>
        <c:minorTickMark val="none"/>
        <c:tickLblPos val="none"/>
        <c:crossAx val="205123704"/>
        <c:crosses val="autoZero"/>
        <c:auto val="1"/>
        <c:lblOffset val="100"/>
        <c:baseTimeUnit val="years"/>
      </c:dateAx>
      <c:valAx>
        <c:axId val="20512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0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271.99</c:v>
                </c:pt>
                <c:pt idx="1">
                  <c:v>281.48</c:v>
                </c:pt>
                <c:pt idx="2">
                  <c:v>387.08</c:v>
                </c:pt>
                <c:pt idx="3">
                  <c:v>452.88</c:v>
                </c:pt>
                <c:pt idx="4">
                  <c:v>513.75</c:v>
                </c:pt>
              </c:numCache>
            </c:numRef>
          </c:val>
          <c:extLst>
            <c:ext xmlns:c16="http://schemas.microsoft.com/office/drawing/2014/chart" uri="{C3380CC4-5D6E-409C-BE32-E72D297353CC}">
              <c16:uniqueId val="{00000000-7259-4FBF-9FBD-0DCD553D8264}"/>
            </c:ext>
          </c:extLst>
        </c:ser>
        <c:dLbls>
          <c:showLegendKey val="0"/>
          <c:showVal val="0"/>
          <c:showCatName val="0"/>
          <c:showSerName val="0"/>
          <c:showPercent val="0"/>
          <c:showBubbleSize val="0"/>
        </c:dLbls>
        <c:gapWidth val="150"/>
        <c:axId val="205124880"/>
        <c:axId val="20512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7259-4FBF-9FBD-0DCD553D8264}"/>
            </c:ext>
          </c:extLst>
        </c:ser>
        <c:dLbls>
          <c:showLegendKey val="0"/>
          <c:showVal val="0"/>
          <c:showCatName val="0"/>
          <c:showSerName val="0"/>
          <c:showPercent val="0"/>
          <c:showBubbleSize val="0"/>
        </c:dLbls>
        <c:marker val="1"/>
        <c:smooth val="0"/>
        <c:axId val="205124880"/>
        <c:axId val="205125272"/>
      </c:lineChart>
      <c:dateAx>
        <c:axId val="205124880"/>
        <c:scaling>
          <c:orientation val="minMax"/>
        </c:scaling>
        <c:delete val="1"/>
        <c:axPos val="b"/>
        <c:numFmt formatCode="&quot;H&quot;yy" sourceLinked="1"/>
        <c:majorTickMark val="none"/>
        <c:minorTickMark val="none"/>
        <c:tickLblPos val="none"/>
        <c:crossAx val="205125272"/>
        <c:crosses val="autoZero"/>
        <c:auto val="1"/>
        <c:lblOffset val="100"/>
        <c:baseTimeUnit val="years"/>
      </c:dateAx>
      <c:valAx>
        <c:axId val="20512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2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徳之島町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10717</v>
      </c>
      <c r="AM8" s="67"/>
      <c r="AN8" s="67"/>
      <c r="AO8" s="67"/>
      <c r="AP8" s="67"/>
      <c r="AQ8" s="67"/>
      <c r="AR8" s="67"/>
      <c r="AS8" s="67"/>
      <c r="AT8" s="66">
        <f>データ!$S$6</f>
        <v>104.92</v>
      </c>
      <c r="AU8" s="66"/>
      <c r="AV8" s="66"/>
      <c r="AW8" s="66"/>
      <c r="AX8" s="66"/>
      <c r="AY8" s="66"/>
      <c r="AZ8" s="66"/>
      <c r="BA8" s="66"/>
      <c r="BB8" s="66">
        <f>データ!$T$6</f>
        <v>102.14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23.05</v>
      </c>
      <c r="Q10" s="66"/>
      <c r="R10" s="66"/>
      <c r="S10" s="66"/>
      <c r="T10" s="66"/>
      <c r="U10" s="66"/>
      <c r="V10" s="66"/>
      <c r="W10" s="67">
        <f>データ!$Q$6</f>
        <v>2860</v>
      </c>
      <c r="X10" s="67"/>
      <c r="Y10" s="67"/>
      <c r="Z10" s="67"/>
      <c r="AA10" s="67"/>
      <c r="AB10" s="67"/>
      <c r="AC10" s="67"/>
      <c r="AD10" s="2"/>
      <c r="AE10" s="2"/>
      <c r="AF10" s="2"/>
      <c r="AG10" s="2"/>
      <c r="AH10" s="2"/>
      <c r="AI10" s="2"/>
      <c r="AJ10" s="2"/>
      <c r="AK10" s="2"/>
      <c r="AL10" s="67">
        <f>データ!$U$6</f>
        <v>2410</v>
      </c>
      <c r="AM10" s="67"/>
      <c r="AN10" s="67"/>
      <c r="AO10" s="67"/>
      <c r="AP10" s="67"/>
      <c r="AQ10" s="67"/>
      <c r="AR10" s="67"/>
      <c r="AS10" s="67"/>
      <c r="AT10" s="66">
        <f>データ!$V$6</f>
        <v>0.35</v>
      </c>
      <c r="AU10" s="66"/>
      <c r="AV10" s="66"/>
      <c r="AW10" s="66"/>
      <c r="AX10" s="66"/>
      <c r="AY10" s="66"/>
      <c r="AZ10" s="66"/>
      <c r="BA10" s="66"/>
      <c r="BB10" s="66">
        <f>データ!$W$6</f>
        <v>6885.71</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BhSRnUKxAX4tFHSi853zr/T8GhyLhv1y5azFJ8DLZDGwSE840U9onOx29XYZyO8VI9s34h1a1MYW6qwJ8K8Mzg==" saltValue="CtnilgQEMMGxkzIxhMn5X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465305</v>
      </c>
      <c r="D6" s="34">
        <f t="shared" si="3"/>
        <v>47</v>
      </c>
      <c r="E6" s="34">
        <f t="shared" si="3"/>
        <v>1</v>
      </c>
      <c r="F6" s="34">
        <f t="shared" si="3"/>
        <v>0</v>
      </c>
      <c r="G6" s="34">
        <f t="shared" si="3"/>
        <v>0</v>
      </c>
      <c r="H6" s="34" t="str">
        <f t="shared" si="3"/>
        <v>鹿児島県　徳之島町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23.05</v>
      </c>
      <c r="Q6" s="35">
        <f t="shared" si="3"/>
        <v>2860</v>
      </c>
      <c r="R6" s="35">
        <f t="shared" si="3"/>
        <v>10717</v>
      </c>
      <c r="S6" s="35">
        <f t="shared" si="3"/>
        <v>104.92</v>
      </c>
      <c r="T6" s="35">
        <f t="shared" si="3"/>
        <v>102.14</v>
      </c>
      <c r="U6" s="35">
        <f t="shared" si="3"/>
        <v>2410</v>
      </c>
      <c r="V6" s="35">
        <f t="shared" si="3"/>
        <v>0.35</v>
      </c>
      <c r="W6" s="35">
        <f t="shared" si="3"/>
        <v>6885.71</v>
      </c>
      <c r="X6" s="36">
        <f>IF(X7="",NA(),X7)</f>
        <v>89.97</v>
      </c>
      <c r="Y6" s="36">
        <f t="shared" ref="Y6:AG6" si="4">IF(Y7="",NA(),Y7)</f>
        <v>88.07</v>
      </c>
      <c r="Z6" s="36">
        <f t="shared" si="4"/>
        <v>66.37</v>
      </c>
      <c r="AA6" s="36">
        <f t="shared" si="4"/>
        <v>58.15</v>
      </c>
      <c r="AB6" s="36">
        <f t="shared" si="4"/>
        <v>49.47</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2257.35</v>
      </c>
      <c r="BF6" s="36">
        <f t="shared" ref="BF6:BN6" si="7">IF(BF7="",NA(),BF7)</f>
        <v>2698.72</v>
      </c>
      <c r="BG6" s="36">
        <f t="shared" si="7"/>
        <v>2663.41</v>
      </c>
      <c r="BH6" s="36">
        <f t="shared" si="7"/>
        <v>2780.22</v>
      </c>
      <c r="BI6" s="36">
        <f t="shared" si="7"/>
        <v>3372.36</v>
      </c>
      <c r="BJ6" s="36">
        <f t="shared" si="7"/>
        <v>1134.67</v>
      </c>
      <c r="BK6" s="36">
        <f t="shared" si="7"/>
        <v>1144.79</v>
      </c>
      <c r="BL6" s="36">
        <f t="shared" si="7"/>
        <v>1061.58</v>
      </c>
      <c r="BM6" s="36">
        <f t="shared" si="7"/>
        <v>1007.7</v>
      </c>
      <c r="BN6" s="36">
        <f t="shared" si="7"/>
        <v>1018.52</v>
      </c>
      <c r="BO6" s="35" t="str">
        <f>IF(BO7="","",IF(BO7="-","【-】","【"&amp;SUBSTITUTE(TEXT(BO7,"#,##0.00"),"-","△")&amp;"】"))</f>
        <v>【1,084.05】</v>
      </c>
      <c r="BP6" s="36">
        <f>IF(BP7="",NA(),BP7)</f>
        <v>56.33</v>
      </c>
      <c r="BQ6" s="36">
        <f t="shared" ref="BQ6:BY6" si="8">IF(BQ7="",NA(),BQ7)</f>
        <v>54.39</v>
      </c>
      <c r="BR6" s="36">
        <f t="shared" si="8"/>
        <v>44.29</v>
      </c>
      <c r="BS6" s="36">
        <f t="shared" si="8"/>
        <v>37.71</v>
      </c>
      <c r="BT6" s="36">
        <f t="shared" si="8"/>
        <v>28.54</v>
      </c>
      <c r="BU6" s="36">
        <f t="shared" si="8"/>
        <v>40.6</v>
      </c>
      <c r="BV6" s="36">
        <f t="shared" si="8"/>
        <v>56.04</v>
      </c>
      <c r="BW6" s="36">
        <f t="shared" si="8"/>
        <v>58.52</v>
      </c>
      <c r="BX6" s="36">
        <f t="shared" si="8"/>
        <v>59.22</v>
      </c>
      <c r="BY6" s="36">
        <f t="shared" si="8"/>
        <v>58.79</v>
      </c>
      <c r="BZ6" s="35" t="str">
        <f>IF(BZ7="","",IF(BZ7="-","【-】","【"&amp;SUBSTITUTE(TEXT(BZ7,"#,##0.00"),"-","△")&amp;"】"))</f>
        <v>【53.46】</v>
      </c>
      <c r="CA6" s="36">
        <f>IF(CA7="",NA(),CA7)</f>
        <v>271.99</v>
      </c>
      <c r="CB6" s="36">
        <f t="shared" ref="CB6:CJ6" si="9">IF(CB7="",NA(),CB7)</f>
        <v>281.48</v>
      </c>
      <c r="CC6" s="36">
        <f t="shared" si="9"/>
        <v>387.08</v>
      </c>
      <c r="CD6" s="36">
        <f t="shared" si="9"/>
        <v>452.88</v>
      </c>
      <c r="CE6" s="36">
        <f t="shared" si="9"/>
        <v>513.75</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45.75</v>
      </c>
      <c r="CM6" s="36">
        <f t="shared" ref="CM6:CU6" si="10">IF(CM7="",NA(),CM7)</f>
        <v>45.52</v>
      </c>
      <c r="CN6" s="36">
        <f t="shared" si="10"/>
        <v>45.42</v>
      </c>
      <c r="CO6" s="36">
        <f t="shared" si="10"/>
        <v>44.75</v>
      </c>
      <c r="CP6" s="36">
        <f t="shared" si="10"/>
        <v>45.12</v>
      </c>
      <c r="CQ6" s="36">
        <f t="shared" si="10"/>
        <v>57.29</v>
      </c>
      <c r="CR6" s="36">
        <f t="shared" si="10"/>
        <v>55.9</v>
      </c>
      <c r="CS6" s="36">
        <f t="shared" si="10"/>
        <v>57.3</v>
      </c>
      <c r="CT6" s="36">
        <f t="shared" si="10"/>
        <v>56.76</v>
      </c>
      <c r="CU6" s="36">
        <f t="shared" si="10"/>
        <v>56.04</v>
      </c>
      <c r="CV6" s="35" t="str">
        <f>IF(CV7="","",IF(CV7="-","【-】","【"&amp;SUBSTITUTE(TEXT(CV7,"#,##0.00"),"-","△")&amp;"】"))</f>
        <v>【54.90】</v>
      </c>
      <c r="CW6" s="36">
        <f>IF(CW7="",NA(),CW7)</f>
        <v>76.430000000000007</v>
      </c>
      <c r="CX6" s="36">
        <f t="shared" ref="CX6:DF6" si="11">IF(CX7="",NA(),CX7)</f>
        <v>77.25</v>
      </c>
      <c r="CY6" s="36">
        <f t="shared" si="11"/>
        <v>76.89</v>
      </c>
      <c r="CZ6" s="36">
        <f t="shared" si="11"/>
        <v>77.52</v>
      </c>
      <c r="DA6" s="36">
        <f t="shared" si="11"/>
        <v>77</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0.83</v>
      </c>
      <c r="EF6" s="36">
        <f t="shared" si="14"/>
        <v>4.21</v>
      </c>
      <c r="EG6" s="36">
        <f t="shared" si="14"/>
        <v>4.99</v>
      </c>
      <c r="EH6" s="36">
        <f t="shared" si="14"/>
        <v>3.43</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465305</v>
      </c>
      <c r="D7" s="38">
        <v>47</v>
      </c>
      <c r="E7" s="38">
        <v>1</v>
      </c>
      <c r="F7" s="38">
        <v>0</v>
      </c>
      <c r="G7" s="38">
        <v>0</v>
      </c>
      <c r="H7" s="38" t="s">
        <v>96</v>
      </c>
      <c r="I7" s="38" t="s">
        <v>97</v>
      </c>
      <c r="J7" s="38" t="s">
        <v>98</v>
      </c>
      <c r="K7" s="38" t="s">
        <v>99</v>
      </c>
      <c r="L7" s="38" t="s">
        <v>100</v>
      </c>
      <c r="M7" s="38" t="s">
        <v>101</v>
      </c>
      <c r="N7" s="39" t="s">
        <v>102</v>
      </c>
      <c r="O7" s="39" t="s">
        <v>103</v>
      </c>
      <c r="P7" s="39">
        <v>23.05</v>
      </c>
      <c r="Q7" s="39">
        <v>2860</v>
      </c>
      <c r="R7" s="39">
        <v>10717</v>
      </c>
      <c r="S7" s="39">
        <v>104.92</v>
      </c>
      <c r="T7" s="39">
        <v>102.14</v>
      </c>
      <c r="U7" s="39">
        <v>2410</v>
      </c>
      <c r="V7" s="39">
        <v>0.35</v>
      </c>
      <c r="W7" s="39">
        <v>6885.71</v>
      </c>
      <c r="X7" s="39">
        <v>89.97</v>
      </c>
      <c r="Y7" s="39">
        <v>88.07</v>
      </c>
      <c r="Z7" s="39">
        <v>66.37</v>
      </c>
      <c r="AA7" s="39">
        <v>58.15</v>
      </c>
      <c r="AB7" s="39">
        <v>49.47</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2257.35</v>
      </c>
      <c r="BF7" s="39">
        <v>2698.72</v>
      </c>
      <c r="BG7" s="39">
        <v>2663.41</v>
      </c>
      <c r="BH7" s="39">
        <v>2780.22</v>
      </c>
      <c r="BI7" s="39">
        <v>3372.36</v>
      </c>
      <c r="BJ7" s="39">
        <v>1134.67</v>
      </c>
      <c r="BK7" s="39">
        <v>1144.79</v>
      </c>
      <c r="BL7" s="39">
        <v>1061.58</v>
      </c>
      <c r="BM7" s="39">
        <v>1007.7</v>
      </c>
      <c r="BN7" s="39">
        <v>1018.52</v>
      </c>
      <c r="BO7" s="39">
        <v>1084.05</v>
      </c>
      <c r="BP7" s="39">
        <v>56.33</v>
      </c>
      <c r="BQ7" s="39">
        <v>54.39</v>
      </c>
      <c r="BR7" s="39">
        <v>44.29</v>
      </c>
      <c r="BS7" s="39">
        <v>37.71</v>
      </c>
      <c r="BT7" s="39">
        <v>28.54</v>
      </c>
      <c r="BU7" s="39">
        <v>40.6</v>
      </c>
      <c r="BV7" s="39">
        <v>56.04</v>
      </c>
      <c r="BW7" s="39">
        <v>58.52</v>
      </c>
      <c r="BX7" s="39">
        <v>59.22</v>
      </c>
      <c r="BY7" s="39">
        <v>58.79</v>
      </c>
      <c r="BZ7" s="39">
        <v>53.46</v>
      </c>
      <c r="CA7" s="39">
        <v>271.99</v>
      </c>
      <c r="CB7" s="39">
        <v>281.48</v>
      </c>
      <c r="CC7" s="39">
        <v>387.08</v>
      </c>
      <c r="CD7" s="39">
        <v>452.88</v>
      </c>
      <c r="CE7" s="39">
        <v>513.75</v>
      </c>
      <c r="CF7" s="39">
        <v>440.03</v>
      </c>
      <c r="CG7" s="39">
        <v>304.35000000000002</v>
      </c>
      <c r="CH7" s="39">
        <v>296.3</v>
      </c>
      <c r="CI7" s="39">
        <v>292.89999999999998</v>
      </c>
      <c r="CJ7" s="39">
        <v>298.25</v>
      </c>
      <c r="CK7" s="39">
        <v>300.47000000000003</v>
      </c>
      <c r="CL7" s="39">
        <v>45.75</v>
      </c>
      <c r="CM7" s="39">
        <v>45.52</v>
      </c>
      <c r="CN7" s="39">
        <v>45.42</v>
      </c>
      <c r="CO7" s="39">
        <v>44.75</v>
      </c>
      <c r="CP7" s="39">
        <v>45.12</v>
      </c>
      <c r="CQ7" s="39">
        <v>57.29</v>
      </c>
      <c r="CR7" s="39">
        <v>55.9</v>
      </c>
      <c r="CS7" s="39">
        <v>57.3</v>
      </c>
      <c r="CT7" s="39">
        <v>56.76</v>
      </c>
      <c r="CU7" s="39">
        <v>56.04</v>
      </c>
      <c r="CV7" s="39">
        <v>54.9</v>
      </c>
      <c r="CW7" s="39">
        <v>76.430000000000007</v>
      </c>
      <c r="CX7" s="39">
        <v>77.25</v>
      </c>
      <c r="CY7" s="39">
        <v>76.89</v>
      </c>
      <c r="CZ7" s="39">
        <v>77.52</v>
      </c>
      <c r="DA7" s="39">
        <v>77</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0.83</v>
      </c>
      <c r="EF7" s="39">
        <v>4.21</v>
      </c>
      <c r="EG7" s="39">
        <v>4.99</v>
      </c>
      <c r="EH7" s="39">
        <v>3.43</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112</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2021-01-20T02:39:14Z</cp:lastPrinted>
  <dcterms:created xsi:type="dcterms:W3CDTF">2020-12-04T02:23:23Z</dcterms:created>
  <dcterms:modified xsi:type="dcterms:W3CDTF">2021-01-20T02:46:44Z</dcterms:modified>
  <cp:category/>
</cp:coreProperties>
</file>