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36 龍郷町\"/>
    </mc:Choice>
  </mc:AlternateContent>
  <workbookProtection workbookAlgorithmName="SHA-512" workbookHashValue="kJ/syfF/sWu+04++7lNY1CmUEJ7SgrMcMV5B1jhN+fwnqPpl2Clml3rI9Z7FxVFXSfq7LphT2GQLw1YuQqWfig==" workbookSaltValue="VcmrsIb4+MHY14TcCRSLO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<sst xmlns="http://schemas.openxmlformats.org/spreadsheetml/2006/main" count="294" uniqueCount="116">
  <si>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</si>
  <si>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</si>
  <si>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</si>
  <si>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</si>
  <si>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</si>
  <si>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</si>
  <si>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</si>
  <si>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</si>
  <si>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</si>
  <si>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</si>
  <si>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</si>
  <si>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</si>
  <si>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</si>
  <si>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</si>
  <si>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</si>
  <si>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</si>
  <si>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</si>
  <si>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</si>
  <si>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</si>
  <si>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</si>
  <si>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</si>
  <si>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</si>
  <si>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</si>
  <si>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</si>
  <si>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</si>
  <si>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</si>
  <si>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</si>
  <si>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</si>
  <si>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</si>
  <si>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</si>
  <si>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</si>
  <si>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</si>
  <si>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</si>
  <si>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</si>
  <si>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</si>
  <si>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</si>
  <si>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</si>
  <si>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</si>
  <si>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</si>
  <si>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</si>
  <si>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</si>
  <si>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</si>
  <si>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</si>
  <si>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</si>
  <si>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</si>
  <si>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</si>
  <si>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</si>
  <si>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</si>
  <si>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</si>
  <si>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</si>
  <si>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</si>
  <si>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</si>
  <si>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</si>
  <si>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</si>
  <si>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</si>
  <si>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</si>
  <si>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</si>
  <si>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</si>
  <si>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</si>
  <si>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</si>
  <si>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</si>
  <si>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</si>
  <si>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</si>
  <si>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</si>
  <si>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</si>
  <si>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</si>
  <si>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</si>
  <si>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</si>
  <si>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</si>
  <si>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</si>
  <si>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</si>
  <si>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</si>
  <si>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</si>
  <si>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</si>
  <si>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</si>
  <si>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</si>
  <si>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</si>
  <si>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</si>
  <si>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</si>
  <si>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</si>
  <si>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</si>
  <si>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</si>
  <si>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</si>
  <si>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</si>
  <si>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</si>
  <si>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</si>
  <si>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</si>
  <si>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</si>
  <si>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</si>
  <si>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</si>
  <si>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</si>
  <si>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</si>
  <si>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</si>
  <si>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</si>
  <si>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</si>
  <si>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</si>
  <si>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</si>
  <si>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</si>
  <si>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</si>
  <si>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</si>
  <si>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</si>
  <si>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</si>
  <si>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</si>
  <si>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</si>
  <si>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</si>
  <si>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</si>
  <si>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</si>
  <si>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</si>
  <si>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</si>
  <si>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</si>
  <si>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</si>
  <si>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</si>
  <si>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</si>
  <si>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経常費用に対して経常収益は上回っており、本町の経営状況は黒字である。給水収益以外の収入に依存している割合が大きい為、料金の適正化と投資計画の見直しを図る必要がある。現在経営戦略を策定中であり、それを基に財政収支の見通しを把握し、計画的な水道事業の運営に努めていきたい。</t>
    <rPh sb="0" eb="2">
      <t>ケイジョウ</t>
    </rPh>
    <rPh sb="2" eb="4">
      <t>ヒヨウ</t>
    </rPh>
    <rPh sb="5" eb="6">
      <t>タイ</t>
    </rPh>
    <rPh sb="8" eb="10">
      <t>ケイジョウ</t>
    </rPh>
    <rPh sb="10" eb="12">
      <t>シュウエキ</t>
    </rPh>
    <rPh sb="13" eb="15">
      <t>ウワマワ</t>
    </rPh>
    <rPh sb="20" eb="22">
      <t>ホンチョウ</t>
    </rPh>
    <rPh sb="23" eb="25">
      <t>ケイエイ</t>
    </rPh>
    <rPh sb="25" eb="27">
      <t>ジョウキョウ</t>
    </rPh>
    <rPh sb="28" eb="30">
      <t>クロジ</t>
    </rPh>
    <rPh sb="34" eb="36">
      <t>キュウスイ</t>
    </rPh>
    <rPh sb="36" eb="38">
      <t>シュウエキ</t>
    </rPh>
    <rPh sb="38" eb="40">
      <t>イガイ</t>
    </rPh>
    <rPh sb="41" eb="43">
      <t>シュウニュウ</t>
    </rPh>
    <rPh sb="44" eb="46">
      <t>イゾン</t>
    </rPh>
    <rPh sb="50" eb="52">
      <t>ワリアイ</t>
    </rPh>
    <rPh sb="53" eb="54">
      <t>オオ</t>
    </rPh>
    <rPh sb="56" eb="57">
      <t>タメ</t>
    </rPh>
    <rPh sb="58" eb="60">
      <t>リョウキン</t>
    </rPh>
    <rPh sb="61" eb="64">
      <t>テキセイカ</t>
    </rPh>
    <rPh sb="65" eb="67">
      <t>トウシ</t>
    </rPh>
    <rPh sb="67" eb="69">
      <t>ケイカク</t>
    </rPh>
    <rPh sb="70" eb="72">
      <t>ミナオ</t>
    </rPh>
    <rPh sb="74" eb="75">
      <t>ハカ</t>
    </rPh>
    <rPh sb="76" eb="78">
      <t>ヒツヨウ</t>
    </rPh>
    <rPh sb="82" eb="84">
      <t>ゲンザイ</t>
    </rPh>
    <rPh sb="84" eb="86">
      <t>ケイエイ</t>
    </rPh>
    <rPh sb="86" eb="88">
      <t>センリャク</t>
    </rPh>
    <rPh sb="89" eb="92">
      <t>サクテイチュウ</t>
    </rPh>
    <rPh sb="99" eb="100">
      <t>モト</t>
    </rPh>
    <rPh sb="101" eb="103">
      <t>ザイセイ</t>
    </rPh>
    <rPh sb="103" eb="105">
      <t>シュウシ</t>
    </rPh>
    <rPh sb="106" eb="108">
      <t>ミトオ</t>
    </rPh>
    <rPh sb="110" eb="112">
      <t>ハアク</t>
    </rPh>
    <rPh sb="114" eb="117">
      <t>ケイカクテキ</t>
    </rPh>
    <rPh sb="118" eb="120">
      <t>スイドウ</t>
    </rPh>
    <rPh sb="120" eb="122">
      <t>ジギョウ</t>
    </rPh>
    <rPh sb="123" eb="125">
      <t>ウンエイ</t>
    </rPh>
    <rPh sb="126" eb="127">
      <t>ツト</t>
    </rPh>
    <phoneticPr fontId="4"/>
  </si>
  <si>
    <t>①経常収支比率
類似団体平均値及び全国平均値よりも上回っているが、繰出金に依存している割合が大きい。料金回収率と照らし合わせてみても適正な料金設定を検討する必要がある。
②累積欠損金比率
累積欠損比率は０％であり健全性を保っている。今後も料金回収率の向上や、経費の削減に努めたい。
③流動比率
類似団体平均値及び全国平均値よりも下回っている。元利償還金の割合が大きく繰出金に依存しているのが現状である。料金の適正化を図る必要がある。
④企業債残高対給水収益比率
公営企業移行前の継続事業による企業債残高が大きく、他団体と比べても高い数値を示している。令和3年度から減少していく見込みである。
⑤料金回収率
類似団体平均値及び全国平均値よりも下回っている。適正な料金設定を検討する必要がある。
⑥給水原価
類似団体平均値及び全国平均値よりも高い数値となっている。当該値は平成30年度と比べると低くなってはいるが更なる費用削減や計画的な投資に努めたい。
⑦施設利用率
類似団体平均値及び全国平均値よりも高い数値を示しており、施設の配水能力に対する1日平均配水量は高い効率性を示している。
⑧有収率
有収率については高い効率性を示しており、今後も効率的に施設を稼働していきたい。</t>
    <rPh sb="1" eb="3">
      <t>ケイジョウ</t>
    </rPh>
    <rPh sb="3" eb="5">
      <t>シュウシ</t>
    </rPh>
    <rPh sb="5" eb="7">
      <t>ヒリツ</t>
    </rPh>
    <rPh sb="8" eb="10">
      <t>ルイジ</t>
    </rPh>
    <rPh sb="10" eb="12">
      <t>ダンタイ</t>
    </rPh>
    <rPh sb="12" eb="15">
      <t>ヘイキンチ</t>
    </rPh>
    <rPh sb="15" eb="16">
      <t>オヨ</t>
    </rPh>
    <rPh sb="17" eb="19">
      <t>ゼンコク</t>
    </rPh>
    <rPh sb="19" eb="22">
      <t>ヘイキンチ</t>
    </rPh>
    <rPh sb="25" eb="27">
      <t>ウワマワ</t>
    </rPh>
    <rPh sb="35" eb="36">
      <t>キン</t>
    </rPh>
    <rPh sb="37" eb="39">
      <t>イゾン</t>
    </rPh>
    <rPh sb="43" eb="45">
      <t>ワリアイ</t>
    </rPh>
    <rPh sb="46" eb="47">
      <t>オオ</t>
    </rPh>
    <rPh sb="50" eb="52">
      <t>リョウキン</t>
    </rPh>
    <rPh sb="52" eb="54">
      <t>カイシュウ</t>
    </rPh>
    <rPh sb="54" eb="55">
      <t>リツ</t>
    </rPh>
    <rPh sb="56" eb="57">
      <t>テ</t>
    </rPh>
    <rPh sb="59" eb="60">
      <t>ア</t>
    </rPh>
    <rPh sb="66" eb="68">
      <t>テキセイ</t>
    </rPh>
    <rPh sb="69" eb="71">
      <t>リョウキン</t>
    </rPh>
    <rPh sb="71" eb="73">
      <t>セッテイ</t>
    </rPh>
    <rPh sb="74" eb="76">
      <t>ケントウ</t>
    </rPh>
    <rPh sb="78" eb="80">
      <t>ヒツヨウ</t>
    </rPh>
    <rPh sb="86" eb="88">
      <t>ルイセキ</t>
    </rPh>
    <rPh sb="88" eb="90">
      <t>ケッソン</t>
    </rPh>
    <rPh sb="90" eb="91">
      <t>キン</t>
    </rPh>
    <rPh sb="91" eb="93">
      <t>ヒリツ</t>
    </rPh>
    <rPh sb="94" eb="96">
      <t>ルイセキ</t>
    </rPh>
    <rPh sb="96" eb="98">
      <t>ケッソン</t>
    </rPh>
    <rPh sb="98" eb="100">
      <t>ヒリツ</t>
    </rPh>
    <rPh sb="106" eb="109">
      <t>ケンゼンセイ</t>
    </rPh>
    <rPh sb="110" eb="111">
      <t>タモ</t>
    </rPh>
    <rPh sb="116" eb="118">
      <t>コンゴ</t>
    </rPh>
    <rPh sb="119" eb="121">
      <t>リョウキン</t>
    </rPh>
    <rPh sb="121" eb="123">
      <t>カイシュウ</t>
    </rPh>
    <rPh sb="123" eb="124">
      <t>リツ</t>
    </rPh>
    <rPh sb="125" eb="127">
      <t>コウジョウ</t>
    </rPh>
    <rPh sb="129" eb="131">
      <t>ケイヒ</t>
    </rPh>
    <rPh sb="132" eb="134">
      <t>サクゲン</t>
    </rPh>
    <rPh sb="135" eb="136">
      <t>ツト</t>
    </rPh>
    <rPh sb="142" eb="144">
      <t>リュウドウ</t>
    </rPh>
    <rPh sb="144" eb="146">
      <t>ヒリツ</t>
    </rPh>
    <rPh sb="147" eb="149">
      <t>ルイジ</t>
    </rPh>
    <rPh sb="149" eb="151">
      <t>ダンタイ</t>
    </rPh>
    <rPh sb="151" eb="154">
      <t>ヘイキンチ</t>
    </rPh>
    <rPh sb="154" eb="155">
      <t>オヨ</t>
    </rPh>
    <rPh sb="156" eb="158">
      <t>ゼンコク</t>
    </rPh>
    <rPh sb="158" eb="161">
      <t>ヘイキンチ</t>
    </rPh>
    <rPh sb="164" eb="166">
      <t>シタマワ</t>
    </rPh>
    <rPh sb="171" eb="173">
      <t>ガンリ</t>
    </rPh>
    <rPh sb="173" eb="176">
      <t>ショウカンキン</t>
    </rPh>
    <rPh sb="177" eb="179">
      <t>ワリアイ</t>
    </rPh>
    <rPh sb="180" eb="181">
      <t>オオ</t>
    </rPh>
    <rPh sb="183" eb="185">
      <t>クリダ</t>
    </rPh>
    <rPh sb="185" eb="186">
      <t>キン</t>
    </rPh>
    <rPh sb="187" eb="189">
      <t>イゾン</t>
    </rPh>
    <rPh sb="195" eb="197">
      <t>ゲンジョウ</t>
    </rPh>
    <rPh sb="201" eb="203">
      <t>リョウキン</t>
    </rPh>
    <rPh sb="204" eb="207">
      <t>テキセイカ</t>
    </rPh>
    <rPh sb="208" eb="209">
      <t>ハカ</t>
    </rPh>
    <rPh sb="210" eb="212">
      <t>ヒツヨウ</t>
    </rPh>
    <rPh sb="218" eb="220">
      <t>キギョウ</t>
    </rPh>
    <rPh sb="220" eb="221">
      <t>サイ</t>
    </rPh>
    <rPh sb="221" eb="223">
      <t>ザンダカ</t>
    </rPh>
    <rPh sb="223" eb="224">
      <t>タイ</t>
    </rPh>
    <rPh sb="224" eb="226">
      <t>キュウスイ</t>
    </rPh>
    <rPh sb="226" eb="228">
      <t>シュウエキ</t>
    </rPh>
    <rPh sb="228" eb="230">
      <t>ヒリツ</t>
    </rPh>
    <rPh sb="231" eb="233">
      <t>コウエイ</t>
    </rPh>
    <rPh sb="233" eb="235">
      <t>キギョウ</t>
    </rPh>
    <rPh sb="235" eb="237">
      <t>イコウ</t>
    </rPh>
    <rPh sb="237" eb="238">
      <t>マエ</t>
    </rPh>
    <rPh sb="239" eb="241">
      <t>ケイゾク</t>
    </rPh>
    <rPh sb="241" eb="243">
      <t>ジギョウ</t>
    </rPh>
    <rPh sb="246" eb="248">
      <t>キギョウ</t>
    </rPh>
    <rPh sb="248" eb="249">
      <t>サイ</t>
    </rPh>
    <rPh sb="249" eb="251">
      <t>ザンダカ</t>
    </rPh>
    <rPh sb="252" eb="253">
      <t>オオ</t>
    </rPh>
    <rPh sb="256" eb="257">
      <t>タ</t>
    </rPh>
    <rPh sb="257" eb="259">
      <t>ダンタイ</t>
    </rPh>
    <rPh sb="260" eb="261">
      <t>クラ</t>
    </rPh>
    <rPh sb="264" eb="265">
      <t>タカ</t>
    </rPh>
    <rPh sb="266" eb="268">
      <t>スウチ</t>
    </rPh>
    <rPh sb="269" eb="270">
      <t>シメ</t>
    </rPh>
    <rPh sb="275" eb="277">
      <t>レイワ</t>
    </rPh>
    <rPh sb="278" eb="280">
      <t>ネンド</t>
    </rPh>
    <rPh sb="282" eb="284">
      <t>ゲンショウ</t>
    </rPh>
    <rPh sb="288" eb="290">
      <t>ミコ</t>
    </rPh>
    <rPh sb="297" eb="299">
      <t>リョウキン</t>
    </rPh>
    <rPh sb="299" eb="301">
      <t>カイシュウ</t>
    </rPh>
    <rPh sb="301" eb="302">
      <t>リツ</t>
    </rPh>
    <rPh sb="303" eb="305">
      <t>ルイジ</t>
    </rPh>
    <rPh sb="305" eb="307">
      <t>ダンタイ</t>
    </rPh>
    <rPh sb="307" eb="310">
      <t>ヘイキンチ</t>
    </rPh>
    <rPh sb="310" eb="311">
      <t>オヨ</t>
    </rPh>
    <rPh sb="312" eb="314">
      <t>ゼンコク</t>
    </rPh>
    <rPh sb="314" eb="317">
      <t>ヘイキンチ</t>
    </rPh>
    <rPh sb="320" eb="322">
      <t>シタマワ</t>
    </rPh>
    <rPh sb="327" eb="329">
      <t>テキセイ</t>
    </rPh>
    <rPh sb="330" eb="332">
      <t>リョウキン</t>
    </rPh>
    <rPh sb="332" eb="334">
      <t>セッテイ</t>
    </rPh>
    <rPh sb="335" eb="337">
      <t>ケントウ</t>
    </rPh>
    <rPh sb="339" eb="341">
      <t>ヒツヨウ</t>
    </rPh>
    <rPh sb="347" eb="349">
      <t>キュウスイ</t>
    </rPh>
    <rPh sb="349" eb="351">
      <t>ゲンカ</t>
    </rPh>
    <rPh sb="369" eb="370">
      <t>タカ</t>
    </rPh>
    <rPh sb="371" eb="373">
      <t>スウチ</t>
    </rPh>
    <rPh sb="380" eb="382">
      <t>トウガイ</t>
    </rPh>
    <rPh sb="382" eb="383">
      <t>チ</t>
    </rPh>
    <rPh sb="384" eb="386">
      <t>ヘイセイ</t>
    </rPh>
    <rPh sb="388" eb="390">
      <t>ネンド</t>
    </rPh>
    <rPh sb="391" eb="392">
      <t>クラ</t>
    </rPh>
    <rPh sb="395" eb="396">
      <t>ヒク</t>
    </rPh>
    <rPh sb="404" eb="405">
      <t>サラ</t>
    </rPh>
    <rPh sb="407" eb="409">
      <t>ヒヨウ</t>
    </rPh>
    <rPh sb="409" eb="411">
      <t>サクゲン</t>
    </rPh>
    <rPh sb="412" eb="415">
      <t>ケイカクテキ</t>
    </rPh>
    <rPh sb="416" eb="418">
      <t>トウシ</t>
    </rPh>
    <rPh sb="419" eb="420">
      <t>ツト</t>
    </rPh>
    <rPh sb="426" eb="428">
      <t>シセツ</t>
    </rPh>
    <rPh sb="428" eb="430">
      <t>リヨウ</t>
    </rPh>
    <rPh sb="430" eb="431">
      <t>リツ</t>
    </rPh>
    <rPh sb="432" eb="434">
      <t>ルイジ</t>
    </rPh>
    <rPh sb="434" eb="436">
      <t>ダンタイ</t>
    </rPh>
    <rPh sb="436" eb="439">
      <t>ヘイキンチ</t>
    </rPh>
    <rPh sb="439" eb="440">
      <t>オヨ</t>
    </rPh>
    <rPh sb="441" eb="443">
      <t>ゼンコク</t>
    </rPh>
    <rPh sb="443" eb="446">
      <t>ヘイキンチ</t>
    </rPh>
    <rPh sb="449" eb="450">
      <t>タカ</t>
    </rPh>
    <rPh sb="451" eb="453">
      <t>スウチ</t>
    </rPh>
    <rPh sb="454" eb="455">
      <t>シメ</t>
    </rPh>
    <rPh sb="460" eb="462">
      <t>シセツ</t>
    </rPh>
    <rPh sb="463" eb="465">
      <t>ハイスイ</t>
    </rPh>
    <rPh sb="465" eb="467">
      <t>ノウリョク</t>
    </rPh>
    <rPh sb="468" eb="469">
      <t>タイ</t>
    </rPh>
    <rPh sb="472" eb="473">
      <t>ニチ</t>
    </rPh>
    <rPh sb="473" eb="475">
      <t>ヘイキン</t>
    </rPh>
    <rPh sb="475" eb="477">
      <t>ハイスイ</t>
    </rPh>
    <rPh sb="477" eb="478">
      <t>リョウ</t>
    </rPh>
    <rPh sb="479" eb="480">
      <t>タカ</t>
    </rPh>
    <rPh sb="481" eb="483">
      <t>コウリツ</t>
    </rPh>
    <rPh sb="483" eb="484">
      <t>セイ</t>
    </rPh>
    <rPh sb="485" eb="486">
      <t>シメ</t>
    </rPh>
    <rPh sb="493" eb="496">
      <t>ユウシュウリツ</t>
    </rPh>
    <rPh sb="497" eb="500">
      <t>ユウシュウリツ</t>
    </rPh>
    <rPh sb="505" eb="506">
      <t>タカ</t>
    </rPh>
    <rPh sb="507" eb="510">
      <t>コウリツセイ</t>
    </rPh>
    <rPh sb="511" eb="512">
      <t>シメ</t>
    </rPh>
    <rPh sb="517" eb="519">
      <t>コンゴ</t>
    </rPh>
    <rPh sb="520" eb="523">
      <t>コウリツテキ</t>
    </rPh>
    <rPh sb="524" eb="526">
      <t>シセツ</t>
    </rPh>
    <rPh sb="527" eb="529">
      <t>カドウ</t>
    </rPh>
    <phoneticPr fontId="4"/>
  </si>
  <si>
    <t>有形固定資産減価償却率についてはこれまでの更新事業により、類似団体平均値及び全国平均値よりも下回っており、管路経年化率は耐用年数を超過した施設等が無いため、管路更新率についても、概ね管路の更新は済んでいるため0％となっている。今後も更新計画に基づき、更新需要の財源確保等を計画的に進めていく。</t>
    <rPh sb="21" eb="23">
      <t>コウシン</t>
    </rPh>
    <rPh sb="23" eb="25">
      <t>ジギョウ</t>
    </rPh>
    <rPh sb="29" eb="31">
      <t>ルイジ</t>
    </rPh>
    <rPh sb="31" eb="33">
      <t>ダンタイ</t>
    </rPh>
    <rPh sb="33" eb="36">
      <t>ヘイキンチ</t>
    </rPh>
    <rPh sb="36" eb="37">
      <t>オヨ</t>
    </rPh>
    <rPh sb="38" eb="40">
      <t>ゼンコク</t>
    </rPh>
    <rPh sb="40" eb="43">
      <t>ヘイキンチ</t>
    </rPh>
    <rPh sb="46" eb="48">
      <t>シタマワ</t>
    </rPh>
    <rPh sb="53" eb="55">
      <t>カンロ</t>
    </rPh>
    <rPh sb="55" eb="58">
      <t>ケイネンカ</t>
    </rPh>
    <rPh sb="58" eb="59">
      <t>リツ</t>
    </rPh>
    <rPh sb="60" eb="62">
      <t>タイヨウ</t>
    </rPh>
    <rPh sb="62" eb="64">
      <t>ネンスウ</t>
    </rPh>
    <rPh sb="65" eb="67">
      <t>チョウカ</t>
    </rPh>
    <rPh sb="69" eb="71">
      <t>シセツ</t>
    </rPh>
    <rPh sb="71" eb="72">
      <t>トウ</t>
    </rPh>
    <rPh sb="73" eb="74">
      <t>ナ</t>
    </rPh>
    <rPh sb="78" eb="80">
      <t>カンロ</t>
    </rPh>
    <rPh sb="80" eb="82">
      <t>コウシン</t>
    </rPh>
    <rPh sb="82" eb="83">
      <t>リツ</t>
    </rPh>
    <rPh sb="89" eb="90">
      <t>オオム</t>
    </rPh>
    <rPh sb="91" eb="93">
      <t>カンロ</t>
    </rPh>
    <rPh sb="94" eb="96">
      <t>コウシン</t>
    </rPh>
    <rPh sb="97" eb="98">
      <t>ス</t>
    </rPh>
    <rPh sb="113" eb="115">
      <t>コンゴ</t>
    </rPh>
    <rPh sb="116" eb="118">
      <t>コウシン</t>
    </rPh>
    <rPh sb="118" eb="120">
      <t>ケイカク</t>
    </rPh>
    <rPh sb="121" eb="122">
      <t>モト</t>
    </rPh>
    <rPh sb="125" eb="127">
      <t>コウシン</t>
    </rPh>
    <rPh sb="127" eb="129">
      <t>ジュヨウ</t>
    </rPh>
    <rPh sb="130" eb="132">
      <t>ザイゲン</t>
    </rPh>
    <rPh sb="132" eb="134">
      <t>カクホ</t>
    </rPh>
    <rPh sb="134" eb="135">
      <t>トウ</t>
    </rPh>
    <rPh sb="136" eb="139">
      <t>ケイカクテキ</t>
    </rPh>
    <rPh sb="140" eb="14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</si>
</sst>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CA-4FE6-8EEA-8A29C4C2D2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0.52</c:v>
                </c:pt>
                <c:pt idx="4">
                  <c:v>0.47</c:v>
                </c:pt>
              </c:numCache>
            </c:numRef>
          </c:val>
          <c:smooth val="0"/>
          <c:extLst>
            <c:ext xmlns:c16="http://schemas.microsoft.com/office/drawing/2014/chart" uri="{C3380CC4-5D6E-409C-BE32-E72D297353CC}">
              <c16:uniqueId val="{00000001-FACA-4FE6-8EEA-8A29C4C2D2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86.99</c:v>
                </c:pt>
                <c:pt idx="4">
                  <c:v>83.85</c:v>
                </c:pt>
              </c:numCache>
            </c:numRef>
          </c:val>
          <c:extLst>
            <c:ext xmlns:c16="http://schemas.microsoft.com/office/drawing/2014/chart" uri="{C3380CC4-5D6E-409C-BE32-E72D297353CC}">
              <c16:uniqueId val="{00000000-1AB4-4067-B1F9-D73D6DC2FE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50.29</c:v>
                </c:pt>
                <c:pt idx="4">
                  <c:v>49.64</c:v>
                </c:pt>
              </c:numCache>
            </c:numRef>
          </c:val>
          <c:smooth val="0"/>
          <c:extLst>
            <c:ext xmlns:c16="http://schemas.microsoft.com/office/drawing/2014/chart" uri="{C3380CC4-5D6E-409C-BE32-E72D297353CC}">
              <c16:uniqueId val="{00000001-1AB4-4067-B1F9-D73D6DC2FE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90</c:v>
                </c:pt>
                <c:pt idx="4">
                  <c:v>90</c:v>
                </c:pt>
              </c:numCache>
            </c:numRef>
          </c:val>
          <c:extLst>
            <c:ext xmlns:c16="http://schemas.microsoft.com/office/drawing/2014/chart" uri="{C3380CC4-5D6E-409C-BE32-E72D297353CC}">
              <c16:uniqueId val="{00000000-85B9-474E-9EF2-FA0C91E995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77.73</c:v>
                </c:pt>
                <c:pt idx="4">
                  <c:v>78.09</c:v>
                </c:pt>
              </c:numCache>
            </c:numRef>
          </c:val>
          <c:smooth val="0"/>
          <c:extLst>
            <c:ext xmlns:c16="http://schemas.microsoft.com/office/drawing/2014/chart" uri="{C3380CC4-5D6E-409C-BE32-E72D297353CC}">
              <c16:uniqueId val="{00000001-85B9-474E-9EF2-FA0C91E995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116.02</c:v>
                </c:pt>
                <c:pt idx="4">
                  <c:v>120.56</c:v>
                </c:pt>
              </c:numCache>
            </c:numRef>
          </c:val>
          <c:extLst>
            <c:ext xmlns:c16="http://schemas.microsoft.com/office/drawing/2014/chart" uri="{C3380CC4-5D6E-409C-BE32-E72D297353CC}">
              <c16:uniqueId val="{00000000-5622-4FEA-BC17-4FBDD1945B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103.81</c:v>
                </c:pt>
                <c:pt idx="4">
                  <c:v>104.35</c:v>
                </c:pt>
              </c:numCache>
            </c:numRef>
          </c:val>
          <c:smooth val="0"/>
          <c:extLst>
            <c:ext xmlns:c16="http://schemas.microsoft.com/office/drawing/2014/chart" uri="{C3380CC4-5D6E-409C-BE32-E72D297353CC}">
              <c16:uniqueId val="{00000001-5622-4FEA-BC17-4FBDD1945B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4.17</c:v>
                </c:pt>
                <c:pt idx="4">
                  <c:v>8.48</c:v>
                </c:pt>
              </c:numCache>
            </c:numRef>
          </c:val>
          <c:extLst>
            <c:ext xmlns:c16="http://schemas.microsoft.com/office/drawing/2014/chart" uri="{C3380CC4-5D6E-409C-BE32-E72D297353CC}">
              <c16:uniqueId val="{00000000-1D55-4D96-915A-7B74DE8647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45.85</c:v>
                </c:pt>
                <c:pt idx="4">
                  <c:v>47.31</c:v>
                </c:pt>
              </c:numCache>
            </c:numRef>
          </c:val>
          <c:smooth val="0"/>
          <c:extLst>
            <c:ext xmlns:c16="http://schemas.microsoft.com/office/drawing/2014/chart" uri="{C3380CC4-5D6E-409C-BE32-E72D297353CC}">
              <c16:uniqueId val="{00000001-1D55-4D96-915A-7B74DE8647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90-4E9B-A0AE-A74636CE39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14.13</c:v>
                </c:pt>
                <c:pt idx="4">
                  <c:v>16.77</c:v>
                </c:pt>
              </c:numCache>
            </c:numRef>
          </c:val>
          <c:smooth val="0"/>
          <c:extLst>
            <c:ext xmlns:c16="http://schemas.microsoft.com/office/drawing/2014/chart" uri="{C3380CC4-5D6E-409C-BE32-E72D297353CC}">
              <c16:uniqueId val="{00000001-E490-4E9B-A0AE-A74636CE39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20F-462D-9F21-E401ECC406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25.66</c:v>
                </c:pt>
                <c:pt idx="4">
                  <c:v>21.69</c:v>
                </c:pt>
              </c:numCache>
            </c:numRef>
          </c:val>
          <c:smooth val="0"/>
          <c:extLst>
            <c:ext xmlns:c16="http://schemas.microsoft.com/office/drawing/2014/chart" uri="{C3380CC4-5D6E-409C-BE32-E72D297353CC}">
              <c16:uniqueId val="{00000001-E20F-462D-9F21-E401ECC406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79.010000000000005</c:v>
                </c:pt>
                <c:pt idx="4">
                  <c:v>80.58</c:v>
                </c:pt>
              </c:numCache>
            </c:numRef>
          </c:val>
          <c:extLst>
            <c:ext xmlns:c16="http://schemas.microsoft.com/office/drawing/2014/chart" uri="{C3380CC4-5D6E-409C-BE32-E72D297353CC}">
              <c16:uniqueId val="{00000000-A745-46EB-BB38-E8D3FF584E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300.14</c:v>
                </c:pt>
                <c:pt idx="4">
                  <c:v>301.04000000000002</c:v>
                </c:pt>
              </c:numCache>
            </c:numRef>
          </c:val>
          <c:smooth val="0"/>
          <c:extLst>
            <c:ext xmlns:c16="http://schemas.microsoft.com/office/drawing/2014/chart" uri="{C3380CC4-5D6E-409C-BE32-E72D297353CC}">
              <c16:uniqueId val="{00000001-A745-46EB-BB38-E8D3FF584E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1576.07</c:v>
                </c:pt>
                <c:pt idx="4">
                  <c:v>1517.95</c:v>
                </c:pt>
              </c:numCache>
            </c:numRef>
          </c:val>
          <c:extLst>
            <c:ext xmlns:c16="http://schemas.microsoft.com/office/drawing/2014/chart" uri="{C3380CC4-5D6E-409C-BE32-E72D297353CC}">
              <c16:uniqueId val="{00000000-2060-45D1-871D-712C0C0813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566.65</c:v>
                </c:pt>
                <c:pt idx="4">
                  <c:v>551.62</c:v>
                </c:pt>
              </c:numCache>
            </c:numRef>
          </c:val>
          <c:smooth val="0"/>
          <c:extLst>
            <c:ext xmlns:c16="http://schemas.microsoft.com/office/drawing/2014/chart" uri="{C3380CC4-5D6E-409C-BE32-E72D297353CC}">
              <c16:uniqueId val="{00000001-2060-45D1-871D-712C0C0813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61.69</c:v>
                </c:pt>
                <c:pt idx="4">
                  <c:v>63.56</c:v>
                </c:pt>
              </c:numCache>
            </c:numRef>
          </c:val>
          <c:extLst>
            <c:ext xmlns:c16="http://schemas.microsoft.com/office/drawing/2014/chart" uri="{C3380CC4-5D6E-409C-BE32-E72D297353CC}">
              <c16:uniqueId val="{00000000-8ADF-482E-ABF4-B7FB7C12BB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84.77</c:v>
                </c:pt>
                <c:pt idx="4">
                  <c:v>87.11</c:v>
                </c:pt>
              </c:numCache>
            </c:numRef>
          </c:val>
          <c:smooth val="0"/>
          <c:extLst>
            <c:ext xmlns:c16="http://schemas.microsoft.com/office/drawing/2014/chart" uri="{C3380CC4-5D6E-409C-BE32-E72D297353CC}">
              <c16:uniqueId val="{00000001-8ADF-482E-ABF4-B7FB7C12BB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282.73</c:v>
                </c:pt>
                <c:pt idx="4">
                  <c:v>277.51</c:v>
                </c:pt>
              </c:numCache>
            </c:numRef>
          </c:val>
          <c:extLst>
            <c:ext xmlns:c16="http://schemas.microsoft.com/office/drawing/2014/chart" uri="{C3380CC4-5D6E-409C-BE32-E72D297353CC}">
              <c16:uniqueId val="{00000000-01A6-45BE-A1C7-795B839673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227.27</c:v>
                </c:pt>
                <c:pt idx="4">
                  <c:v>223.98</c:v>
                </c:pt>
              </c:numCache>
            </c:numRef>
          </c:val>
          <c:smooth val="0"/>
          <c:extLst>
            <c:ext xmlns:c16="http://schemas.microsoft.com/office/drawing/2014/chart" uri="{C3380CC4-5D6E-409C-BE32-E72D297353CC}">
              <c16:uniqueId val="{00000001-01A6-45BE-A1C7-795B839673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鹿児島県　龍郷町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5993</v>
      </c>
      <c r="AM8" s="61"/>
      <c r="AN8" s="61"/>
      <c r="AO8" s="61"/>
      <c r="AP8" s="61"/>
      <c r="AQ8" s="61"/>
      <c r="AR8" s="61"/>
      <c r="AS8" s="61"/>
      <c r="AT8" s="52">
        <f>データ!$S$6</f>
        <v>81.819999999999993</v>
      </c>
      <c r="AU8" s="53"/>
      <c r="AV8" s="53"/>
      <c r="AW8" s="53"/>
      <c r="AX8" s="53"/>
      <c r="AY8" s="53"/>
      <c r="AZ8" s="53"/>
      <c r="BA8" s="53"/>
      <c r="BB8" s="54">
        <f>データ!$T$6</f>
        <v>73.25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41.5</v>
      </c>
      <c r="J10" s="53"/>
      <c r="K10" s="53"/>
      <c r="L10" s="53"/>
      <c r="M10" s="53"/>
      <c r="N10" s="53"/>
      <c r="O10" s="64"/>
      <c r="P10" s="54">
        <f>データ!$P$6</f>
        <v>99.93</v>
      </c>
      <c r="Q10" s="54"/>
      <c r="R10" s="54"/>
      <c r="S10" s="54"/>
      <c r="T10" s="54"/>
      <c r="U10" s="54"/>
      <c r="V10" s="54"/>
      <c r="W10" s="61">
        <f>データ!$Q$6</f>
        <v>3520</v>
      </c>
      <c r="X10" s="61"/>
      <c r="Y10" s="61"/>
      <c r="Z10" s="61"/>
      <c r="AA10" s="61"/>
      <c r="AB10" s="61"/>
      <c r="AC10" s="61"/>
      <c r="AD10" s="2"/>
      <c r="AE10" s="2"/>
      <c r="AF10" s="2"/>
      <c r="AG10" s="2"/>
      <c r="AH10" s="4"/>
      <c r="AI10" s="4"/>
      <c r="AJ10" s="4"/>
      <c r="AK10" s="4"/>
      <c r="AL10" s="61">
        <f>データ!$U$6</f>
        <v>5926</v>
      </c>
      <c r="AM10" s="61"/>
      <c r="AN10" s="61"/>
      <c r="AO10" s="61"/>
      <c r="AP10" s="61"/>
      <c r="AQ10" s="61"/>
      <c r="AR10" s="61"/>
      <c r="AS10" s="61"/>
      <c r="AT10" s="52">
        <f>データ!$V$6</f>
        <v>24</v>
      </c>
      <c r="AU10" s="53"/>
      <c r="AV10" s="53"/>
      <c r="AW10" s="53"/>
      <c r="AX10" s="53"/>
      <c r="AY10" s="53"/>
      <c r="AZ10" s="53"/>
      <c r="BA10" s="53"/>
      <c r="BB10" s="54">
        <f>データ!$W$6</f>
        <v>246.92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114</v>
      </c>
      <c r="BM16" s="88"/>
      <c r="BN16" s="88"/>
      <c r="BO16" s="88"/>
      <c r="BP16" s="88"/>
      <c r="BQ16" s="88"/>
      <c r="BR16" s="88"/>
      <c r="BS16" s="88"/>
      <c r="BT16" s="88"/>
      <c r="BU16" s="88"/>
      <c r="BV16" s="88"/>
      <c r="BW16" s="88"/>
      <c r="BX16" s="88"/>
      <c r="BY16" s="88"/>
      <c r="BZ16" s="8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115</v>
      </c>
      <c r="BM47" s="99"/>
      <c r="BN47" s="99"/>
      <c r="BO47" s="99"/>
      <c r="BP47" s="99"/>
      <c r="BQ47" s="99"/>
      <c r="BR47" s="99"/>
      <c r="BS47" s="99"/>
      <c r="BT47" s="99"/>
      <c r="BU47" s="99"/>
      <c r="BV47" s="99"/>
      <c r="BW47" s="99"/>
      <c r="BX47" s="99"/>
      <c r="BY47" s="99"/>
      <c r="BZ47" s="10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8"/>
      <c r="BM60" s="99"/>
      <c r="BN60" s="99"/>
      <c r="BO60" s="99"/>
      <c r="BP60" s="99"/>
      <c r="BQ60" s="99"/>
      <c r="BR60" s="99"/>
      <c r="BS60" s="99"/>
      <c r="BT60" s="99"/>
      <c r="BU60" s="99"/>
      <c r="BV60" s="99"/>
      <c r="BW60" s="99"/>
      <c r="BX60" s="99"/>
      <c r="BY60" s="99"/>
      <c r="BZ60" s="100"/>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8"/>
      <c r="BM61" s="99"/>
      <c r="BN61" s="99"/>
      <c r="BO61" s="99"/>
      <c r="BP61" s="99"/>
      <c r="BQ61" s="99"/>
      <c r="BR61" s="99"/>
      <c r="BS61" s="99"/>
      <c r="BT61" s="99"/>
      <c r="BU61" s="99"/>
      <c r="BV61" s="99"/>
      <c r="BW61" s="99"/>
      <c r="BX61" s="99"/>
      <c r="BY61" s="99"/>
      <c r="BZ61" s="10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0SUdLbawHNhsN276mJOI2fuPIt74yQZaZbMXPUTCTjWq44Cukj/bpAdAhawJq4qalSGY8v1ZPsWGCBxffgqrg==" saltValue="lJULCvs+0WKxVOGoNEzt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465275</v>
      </c>
      <c r="D6" s="34">
        <f t="shared" si="3"/>
        <v>46</v>
      </c>
      <c r="E6" s="34">
        <f t="shared" si="3"/>
        <v>1</v>
      </c>
      <c r="F6" s="34">
        <f t="shared" si="3"/>
        <v>0</v>
      </c>
      <c r="G6" s="34">
        <f t="shared" si="3"/>
        <v>1</v>
      </c>
      <c r="H6" s="34" t="str">
        <f t="shared" si="3"/>
        <v>鹿児島県　龍郷町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41.5</v>
      </c>
      <c r="P6" s="35">
        <f t="shared" si="3"/>
        <v>99.93</v>
      </c>
      <c r="Q6" s="35">
        <f t="shared" si="3"/>
        <v>3520</v>
      </c>
      <c r="R6" s="35">
        <f t="shared" si="3"/>
        <v>5993</v>
      </c>
      <c r="S6" s="35">
        <f t="shared" si="3"/>
        <v>81.819999999999993</v>
      </c>
      <c r="T6" s="35">
        <f t="shared" si="3"/>
        <v>73.25</v>
      </c>
      <c r="U6" s="35">
        <f t="shared" si="3"/>
        <v>5926</v>
      </c>
      <c r="V6" s="35">
        <f t="shared" si="3"/>
        <v>24</v>
      </c>
      <c r="W6" s="35">
        <f t="shared" si="3"/>
        <v>246.92</v>
      </c>
      <c r="X6" s="36" t="str">
        <f>IF(X7="",NA(),X7)</f>
        <v>-</v>
      </c>
      <c r="Y6" s="36" t="str">
        <f t="shared" ref="Y6:AG6" si="4">IF(Y7="",NA(),Y7)</f>
        <v>-</v>
      </c>
      <c r="Z6" s="36" t="str">
        <f t="shared" si="4"/>
        <v>-</v>
      </c>
      <c r="AA6" s="36">
        <f t="shared" si="4"/>
        <v>116.02</v>
      </c>
      <c r="AB6" s="36">
        <f t="shared" si="4"/>
        <v>120.56</v>
      </c>
      <c r="AC6" s="36" t="str">
        <f t="shared" si="4"/>
        <v>-</v>
      </c>
      <c r="AD6" s="36" t="str">
        <f t="shared" si="4"/>
        <v>-</v>
      </c>
      <c r="AE6" s="36" t="str">
        <f t="shared" si="4"/>
        <v>-</v>
      </c>
      <c r="AF6" s="36">
        <f t="shared" si="4"/>
        <v>103.81</v>
      </c>
      <c r="AG6" s="36">
        <f t="shared" si="4"/>
        <v>104.35</v>
      </c>
      <c r="AH6" s="35" t="str">
        <f>IF(AH7="","",IF(AH7="-","【-】","【"&amp;SUBSTITUTE(TEXT(AH7,"#,##0.00"),"-","△")&amp;"】"))</f>
        <v>【112.01】</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25.66</v>
      </c>
      <c r="AR6" s="36">
        <f t="shared" si="5"/>
        <v>21.69</v>
      </c>
      <c r="AS6" s="35" t="str">
        <f>IF(AS7="","",IF(AS7="-","【-】","【"&amp;SUBSTITUTE(TEXT(AS7,"#,##0.00"),"-","△")&amp;"】"))</f>
        <v>【1.08】</v>
      </c>
      <c r="AT6" s="36" t="str">
        <f>IF(AT7="",NA(),AT7)</f>
        <v>-</v>
      </c>
      <c r="AU6" s="36" t="str">
        <f t="shared" ref="AU6:BC6" si="6">IF(AU7="",NA(),AU7)</f>
        <v>-</v>
      </c>
      <c r="AV6" s="36" t="str">
        <f t="shared" si="6"/>
        <v>-</v>
      </c>
      <c r="AW6" s="36">
        <f t="shared" si="6"/>
        <v>79.010000000000005</v>
      </c>
      <c r="AX6" s="36">
        <f t="shared" si="6"/>
        <v>80.58</v>
      </c>
      <c r="AY6" s="36" t="str">
        <f t="shared" si="6"/>
        <v>-</v>
      </c>
      <c r="AZ6" s="36" t="str">
        <f t="shared" si="6"/>
        <v>-</v>
      </c>
      <c r="BA6" s="36" t="str">
        <f t="shared" si="6"/>
        <v>-</v>
      </c>
      <c r="BB6" s="36">
        <f t="shared" si="6"/>
        <v>300.14</v>
      </c>
      <c r="BC6" s="36">
        <f t="shared" si="6"/>
        <v>301.04000000000002</v>
      </c>
      <c r="BD6" s="35" t="str">
        <f>IF(BD7="","",IF(BD7="-","【-】","【"&amp;SUBSTITUTE(TEXT(BD7,"#,##0.00"),"-","△")&amp;"】"))</f>
        <v>【264.97】</v>
      </c>
      <c r="BE6" s="36" t="str">
        <f>IF(BE7="",NA(),BE7)</f>
        <v>-</v>
      </c>
      <c r="BF6" s="36" t="str">
        <f t="shared" ref="BF6:BN6" si="7">IF(BF7="",NA(),BF7)</f>
        <v>-</v>
      </c>
      <c r="BG6" s="36" t="str">
        <f t="shared" si="7"/>
        <v>-</v>
      </c>
      <c r="BH6" s="36">
        <f t="shared" si="7"/>
        <v>1576.07</v>
      </c>
      <c r="BI6" s="36">
        <f t="shared" si="7"/>
        <v>1517.95</v>
      </c>
      <c r="BJ6" s="36" t="str">
        <f t="shared" si="7"/>
        <v>-</v>
      </c>
      <c r="BK6" s="36" t="str">
        <f t="shared" si="7"/>
        <v>-</v>
      </c>
      <c r="BL6" s="36" t="str">
        <f t="shared" si="7"/>
        <v>-</v>
      </c>
      <c r="BM6" s="36">
        <f t="shared" si="7"/>
        <v>566.65</v>
      </c>
      <c r="BN6" s="36">
        <f t="shared" si="7"/>
        <v>551.62</v>
      </c>
      <c r="BO6" s="35" t="str">
        <f>IF(BO7="","",IF(BO7="-","【-】","【"&amp;SUBSTITUTE(TEXT(BO7,"#,##0.00"),"-","△")&amp;"】"))</f>
        <v>【266.61】</v>
      </c>
      <c r="BP6" s="36" t="str">
        <f>IF(BP7="",NA(),BP7)</f>
        <v>-</v>
      </c>
      <c r="BQ6" s="36" t="str">
        <f t="shared" ref="BQ6:BY6" si="8">IF(BQ7="",NA(),BQ7)</f>
        <v>-</v>
      </c>
      <c r="BR6" s="36" t="str">
        <f t="shared" si="8"/>
        <v>-</v>
      </c>
      <c r="BS6" s="36">
        <f t="shared" si="8"/>
        <v>61.69</v>
      </c>
      <c r="BT6" s="36">
        <f t="shared" si="8"/>
        <v>63.56</v>
      </c>
      <c r="BU6" s="36" t="str">
        <f t="shared" si="8"/>
        <v>-</v>
      </c>
      <c r="BV6" s="36" t="str">
        <f t="shared" si="8"/>
        <v>-</v>
      </c>
      <c r="BW6" s="36" t="str">
        <f t="shared" si="8"/>
        <v>-</v>
      </c>
      <c r="BX6" s="36">
        <f t="shared" si="8"/>
        <v>84.77</v>
      </c>
      <c r="BY6" s="36">
        <f t="shared" si="8"/>
        <v>87.11</v>
      </c>
      <c r="BZ6" s="35" t="str">
        <f>IF(BZ7="","",IF(BZ7="-","【-】","【"&amp;SUBSTITUTE(TEXT(BZ7,"#,##0.00"),"-","△")&amp;"】"))</f>
        <v>【103.24】</v>
      </c>
      <c r="CA6" s="36" t="str">
        <f>IF(CA7="",NA(),CA7)</f>
        <v>-</v>
      </c>
      <c r="CB6" s="36" t="str">
        <f t="shared" ref="CB6:CJ6" si="9">IF(CB7="",NA(),CB7)</f>
        <v>-</v>
      </c>
      <c r="CC6" s="36" t="str">
        <f t="shared" si="9"/>
        <v>-</v>
      </c>
      <c r="CD6" s="36">
        <f t="shared" si="9"/>
        <v>282.73</v>
      </c>
      <c r="CE6" s="36">
        <f t="shared" si="9"/>
        <v>277.51</v>
      </c>
      <c r="CF6" s="36" t="str">
        <f t="shared" si="9"/>
        <v>-</v>
      </c>
      <c r="CG6" s="36" t="str">
        <f t="shared" si="9"/>
        <v>-</v>
      </c>
      <c r="CH6" s="36" t="str">
        <f t="shared" si="9"/>
        <v>-</v>
      </c>
      <c r="CI6" s="36">
        <f t="shared" si="9"/>
        <v>227.27</v>
      </c>
      <c r="CJ6" s="36">
        <f t="shared" si="9"/>
        <v>223.98</v>
      </c>
      <c r="CK6" s="35" t="str">
        <f>IF(CK7="","",IF(CK7="-","【-】","【"&amp;SUBSTITUTE(TEXT(CK7,"#,##0.00"),"-","△")&amp;"】"))</f>
        <v>【168.38】</v>
      </c>
      <c r="CL6" s="36" t="str">
        <f>IF(CL7="",NA(),CL7)</f>
        <v>-</v>
      </c>
      <c r="CM6" s="36" t="str">
        <f t="shared" ref="CM6:CU6" si="10">IF(CM7="",NA(),CM7)</f>
        <v>-</v>
      </c>
      <c r="CN6" s="36" t="str">
        <f t="shared" si="10"/>
        <v>-</v>
      </c>
      <c r="CO6" s="36">
        <f t="shared" si="10"/>
        <v>86.99</v>
      </c>
      <c r="CP6" s="36">
        <f t="shared" si="10"/>
        <v>83.85</v>
      </c>
      <c r="CQ6" s="36" t="str">
        <f t="shared" si="10"/>
        <v>-</v>
      </c>
      <c r="CR6" s="36" t="str">
        <f t="shared" si="10"/>
        <v>-</v>
      </c>
      <c r="CS6" s="36" t="str">
        <f t="shared" si="10"/>
        <v>-</v>
      </c>
      <c r="CT6" s="36">
        <f t="shared" si="10"/>
        <v>50.29</v>
      </c>
      <c r="CU6" s="36">
        <f t="shared" si="10"/>
        <v>49.64</v>
      </c>
      <c r="CV6" s="35" t="str">
        <f>IF(CV7="","",IF(CV7="-","【-】","【"&amp;SUBSTITUTE(TEXT(CV7,"#,##0.00"),"-","△")&amp;"】"))</f>
        <v>【60.00】</v>
      </c>
      <c r="CW6" s="36" t="str">
        <f>IF(CW7="",NA(),CW7)</f>
        <v>-</v>
      </c>
      <c r="CX6" s="36" t="str">
        <f t="shared" ref="CX6:DF6" si="11">IF(CX7="",NA(),CX7)</f>
        <v>-</v>
      </c>
      <c r="CY6" s="36" t="str">
        <f t="shared" si="11"/>
        <v>-</v>
      </c>
      <c r="CZ6" s="36">
        <f t="shared" si="11"/>
        <v>90</v>
      </c>
      <c r="DA6" s="36">
        <f t="shared" si="11"/>
        <v>90</v>
      </c>
      <c r="DB6" s="36" t="str">
        <f t="shared" si="11"/>
        <v>-</v>
      </c>
      <c r="DC6" s="36" t="str">
        <f t="shared" si="11"/>
        <v>-</v>
      </c>
      <c r="DD6" s="36" t="str">
        <f t="shared" si="11"/>
        <v>-</v>
      </c>
      <c r="DE6" s="36">
        <f t="shared" si="11"/>
        <v>77.73</v>
      </c>
      <c r="DF6" s="36">
        <f t="shared" si="11"/>
        <v>78.09</v>
      </c>
      <c r="DG6" s="35" t="str">
        <f>IF(DG7="","",IF(DG7="-","【-】","【"&amp;SUBSTITUTE(TEXT(DG7,"#,##0.00"),"-","△")&amp;"】"))</f>
        <v>【89.80】</v>
      </c>
      <c r="DH6" s="36" t="str">
        <f>IF(DH7="",NA(),DH7)</f>
        <v>-</v>
      </c>
      <c r="DI6" s="36" t="str">
        <f t="shared" ref="DI6:DQ6" si="12">IF(DI7="",NA(),DI7)</f>
        <v>-</v>
      </c>
      <c r="DJ6" s="36" t="str">
        <f t="shared" si="12"/>
        <v>-</v>
      </c>
      <c r="DK6" s="36">
        <f t="shared" si="12"/>
        <v>4.17</v>
      </c>
      <c r="DL6" s="36">
        <f t="shared" si="12"/>
        <v>8.48</v>
      </c>
      <c r="DM6" s="36" t="str">
        <f t="shared" si="12"/>
        <v>-</v>
      </c>
      <c r="DN6" s="36" t="str">
        <f t="shared" si="12"/>
        <v>-</v>
      </c>
      <c r="DO6" s="36" t="str">
        <f t="shared" si="12"/>
        <v>-</v>
      </c>
      <c r="DP6" s="36">
        <f t="shared" si="12"/>
        <v>45.85</v>
      </c>
      <c r="DQ6" s="36">
        <f t="shared" si="12"/>
        <v>47.31</v>
      </c>
      <c r="DR6" s="35" t="str">
        <f>IF(DR7="","",IF(DR7="-","【-】","【"&amp;SUBSTITUTE(TEXT(DR7,"#,##0.00"),"-","△")&amp;"】"))</f>
        <v>【49.59】</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14.13</v>
      </c>
      <c r="EB6" s="36">
        <f t="shared" si="13"/>
        <v>16.77</v>
      </c>
      <c r="EC6" s="35" t="str">
        <f>IF(EC7="","",IF(EC7="-","【-】","【"&amp;SUBSTITUTE(TEXT(EC7,"#,##0.00"),"-","△")&amp;"】"))</f>
        <v>【19.44】</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0.52</v>
      </c>
      <c r="EM6" s="36">
        <f t="shared" si="14"/>
        <v>0.47</v>
      </c>
      <c r="EN6" s="35" t="str">
        <f>IF(EN7="","",IF(EN7="-","【-】","【"&amp;SUBSTITUTE(TEXT(EN7,"#,##0.00"),"-","△")&amp;"】"))</f>
        <v>【0.68】</v>
      </c>
    </row>
    <row r="7" spans="1:144" s="37" customFormat="1">
      <c r="A7" s="29"/>
      <c r="B7" s="38">
        <v>2019</v>
      </c>
      <c r="C7" s="38">
        <v>465275</v>
      </c>
      <c r="D7" s="38">
        <v>46</v>
      </c>
      <c r="E7" s="38">
        <v>1</v>
      </c>
      <c r="F7" s="38">
        <v>0</v>
      </c>
      <c r="G7" s="38">
        <v>1</v>
      </c>
      <c r="H7" s="38" t="s">
        <v>93</v>
      </c>
      <c r="I7" s="38" t="s">
        <v>94</v>
      </c>
      <c r="J7" s="38" t="s">
        <v>95</v>
      </c>
      <c r="K7" s="38" t="s">
        <v>96</v>
      </c>
      <c r="L7" s="38" t="s">
        <v>97</v>
      </c>
      <c r="M7" s="38" t="s">
        <v>98</v>
      </c>
      <c r="N7" s="39" t="s">
        <v>99</v>
      </c>
      <c r="O7" s="39">
        <v>41.5</v>
      </c>
      <c r="P7" s="39">
        <v>99.93</v>
      </c>
      <c r="Q7" s="39">
        <v>3520</v>
      </c>
      <c r="R7" s="39">
        <v>5993</v>
      </c>
      <c r="S7" s="39">
        <v>81.819999999999993</v>
      </c>
      <c r="T7" s="39">
        <v>73.25</v>
      </c>
      <c r="U7" s="39">
        <v>5926</v>
      </c>
      <c r="V7" s="39">
        <v>24</v>
      </c>
      <c r="W7" s="39">
        <v>246.92</v>
      </c>
      <c r="X7" s="39" t="s">
        <v>99</v>
      </c>
      <c r="Y7" s="39" t="s">
        <v>99</v>
      </c>
      <c r="Z7" s="39" t="s">
        <v>99</v>
      </c>
      <c r="AA7" s="39">
        <v>116.02</v>
      </c>
      <c r="AB7" s="39">
        <v>120.56</v>
      </c>
      <c r="AC7" s="39" t="s">
        <v>99</v>
      </c>
      <c r="AD7" s="39" t="s">
        <v>99</v>
      </c>
      <c r="AE7" s="39" t="s">
        <v>99</v>
      </c>
      <c r="AF7" s="39">
        <v>103.81</v>
      </c>
      <c r="AG7" s="39">
        <v>104.35</v>
      </c>
      <c r="AH7" s="39">
        <v>112.01</v>
      </c>
      <c r="AI7" s="39" t="s">
        <v>99</v>
      </c>
      <c r="AJ7" s="39" t="s">
        <v>99</v>
      </c>
      <c r="AK7" s="39" t="s">
        <v>99</v>
      </c>
      <c r="AL7" s="39">
        <v>0</v>
      </c>
      <c r="AM7" s="39">
        <v>0</v>
      </c>
      <c r="AN7" s="39" t="s">
        <v>99</v>
      </c>
      <c r="AO7" s="39" t="s">
        <v>99</v>
      </c>
      <c r="AP7" s="39" t="s">
        <v>99</v>
      </c>
      <c r="AQ7" s="39">
        <v>25.66</v>
      </c>
      <c r="AR7" s="39">
        <v>21.69</v>
      </c>
      <c r="AS7" s="39">
        <v>1.08</v>
      </c>
      <c r="AT7" s="39" t="s">
        <v>99</v>
      </c>
      <c r="AU7" s="39" t="s">
        <v>99</v>
      </c>
      <c r="AV7" s="39" t="s">
        <v>99</v>
      </c>
      <c r="AW7" s="39">
        <v>79.010000000000005</v>
      </c>
      <c r="AX7" s="39">
        <v>80.58</v>
      </c>
      <c r="AY7" s="39" t="s">
        <v>99</v>
      </c>
      <c r="AZ7" s="39" t="s">
        <v>99</v>
      </c>
      <c r="BA7" s="39" t="s">
        <v>99</v>
      </c>
      <c r="BB7" s="39">
        <v>300.14</v>
      </c>
      <c r="BC7" s="39">
        <v>301.04000000000002</v>
      </c>
      <c r="BD7" s="39">
        <v>264.97000000000003</v>
      </c>
      <c r="BE7" s="39" t="s">
        <v>99</v>
      </c>
      <c r="BF7" s="39" t="s">
        <v>99</v>
      </c>
      <c r="BG7" s="39" t="s">
        <v>99</v>
      </c>
      <c r="BH7" s="39">
        <v>1576.07</v>
      </c>
      <c r="BI7" s="39">
        <v>1517.95</v>
      </c>
      <c r="BJ7" s="39" t="s">
        <v>99</v>
      </c>
      <c r="BK7" s="39" t="s">
        <v>99</v>
      </c>
      <c r="BL7" s="39" t="s">
        <v>99</v>
      </c>
      <c r="BM7" s="39">
        <v>566.65</v>
      </c>
      <c r="BN7" s="39">
        <v>551.62</v>
      </c>
      <c r="BO7" s="39">
        <v>266.61</v>
      </c>
      <c r="BP7" s="39" t="s">
        <v>99</v>
      </c>
      <c r="BQ7" s="39" t="s">
        <v>99</v>
      </c>
      <c r="BR7" s="39" t="s">
        <v>99</v>
      </c>
      <c r="BS7" s="39">
        <v>61.69</v>
      </c>
      <c r="BT7" s="39">
        <v>63.56</v>
      </c>
      <c r="BU7" s="39" t="s">
        <v>99</v>
      </c>
      <c r="BV7" s="39" t="s">
        <v>99</v>
      </c>
      <c r="BW7" s="39" t="s">
        <v>99</v>
      </c>
      <c r="BX7" s="39">
        <v>84.77</v>
      </c>
      <c r="BY7" s="39">
        <v>87.11</v>
      </c>
      <c r="BZ7" s="39">
        <v>103.24</v>
      </c>
      <c r="CA7" s="39" t="s">
        <v>99</v>
      </c>
      <c r="CB7" s="39" t="s">
        <v>99</v>
      </c>
      <c r="CC7" s="39" t="s">
        <v>99</v>
      </c>
      <c r="CD7" s="39">
        <v>282.73</v>
      </c>
      <c r="CE7" s="39">
        <v>277.51</v>
      </c>
      <c r="CF7" s="39" t="s">
        <v>99</v>
      </c>
      <c r="CG7" s="39" t="s">
        <v>99</v>
      </c>
      <c r="CH7" s="39" t="s">
        <v>99</v>
      </c>
      <c r="CI7" s="39">
        <v>227.27</v>
      </c>
      <c r="CJ7" s="39">
        <v>223.98</v>
      </c>
      <c r="CK7" s="39">
        <v>168.38</v>
      </c>
      <c r="CL7" s="39" t="s">
        <v>99</v>
      </c>
      <c r="CM7" s="39" t="s">
        <v>99</v>
      </c>
      <c r="CN7" s="39" t="s">
        <v>99</v>
      </c>
      <c r="CO7" s="39">
        <v>86.99</v>
      </c>
      <c r="CP7" s="39">
        <v>83.85</v>
      </c>
      <c r="CQ7" s="39" t="s">
        <v>99</v>
      </c>
      <c r="CR7" s="39" t="s">
        <v>99</v>
      </c>
      <c r="CS7" s="39" t="s">
        <v>99</v>
      </c>
      <c r="CT7" s="39">
        <v>50.29</v>
      </c>
      <c r="CU7" s="39">
        <v>49.64</v>
      </c>
      <c r="CV7" s="39">
        <v>60</v>
      </c>
      <c r="CW7" s="39" t="s">
        <v>99</v>
      </c>
      <c r="CX7" s="39" t="s">
        <v>99</v>
      </c>
      <c r="CY7" s="39" t="s">
        <v>99</v>
      </c>
      <c r="CZ7" s="39">
        <v>90</v>
      </c>
      <c r="DA7" s="39">
        <v>90</v>
      </c>
      <c r="DB7" s="39" t="s">
        <v>99</v>
      </c>
      <c r="DC7" s="39" t="s">
        <v>99</v>
      </c>
      <c r="DD7" s="39" t="s">
        <v>99</v>
      </c>
      <c r="DE7" s="39">
        <v>77.73</v>
      </c>
      <c r="DF7" s="39">
        <v>78.09</v>
      </c>
      <c r="DG7" s="39">
        <v>89.8</v>
      </c>
      <c r="DH7" s="39" t="s">
        <v>99</v>
      </c>
      <c r="DI7" s="39" t="s">
        <v>99</v>
      </c>
      <c r="DJ7" s="39" t="s">
        <v>99</v>
      </c>
      <c r="DK7" s="39">
        <v>4.17</v>
      </c>
      <c r="DL7" s="39">
        <v>8.48</v>
      </c>
      <c r="DM7" s="39" t="s">
        <v>99</v>
      </c>
      <c r="DN7" s="39" t="s">
        <v>99</v>
      </c>
      <c r="DO7" s="39" t="s">
        <v>99</v>
      </c>
      <c r="DP7" s="39">
        <v>45.85</v>
      </c>
      <c r="DQ7" s="39">
        <v>47.31</v>
      </c>
      <c r="DR7" s="39">
        <v>49.59</v>
      </c>
      <c r="DS7" s="39" t="s">
        <v>99</v>
      </c>
      <c r="DT7" s="39" t="s">
        <v>99</v>
      </c>
      <c r="DU7" s="39" t="s">
        <v>99</v>
      </c>
      <c r="DV7" s="39">
        <v>0</v>
      </c>
      <c r="DW7" s="39">
        <v>0</v>
      </c>
      <c r="DX7" s="39" t="s">
        <v>99</v>
      </c>
      <c r="DY7" s="39" t="s">
        <v>99</v>
      </c>
      <c r="DZ7" s="39" t="s">
        <v>99</v>
      </c>
      <c r="EA7" s="39">
        <v>14.13</v>
      </c>
      <c r="EB7" s="39">
        <v>16.77</v>
      </c>
      <c r="EC7" s="39">
        <v>19.440000000000001</v>
      </c>
      <c r="ED7" s="39" t="s">
        <v>99</v>
      </c>
      <c r="EE7" s="39" t="s">
        <v>99</v>
      </c>
      <c r="EF7" s="39" t="s">
        <v>99</v>
      </c>
      <c r="EG7" s="39">
        <v>0</v>
      </c>
      <c r="EH7" s="39">
        <v>0</v>
      </c>
      <c r="EI7" s="39" t="s">
        <v>99</v>
      </c>
      <c r="EJ7" s="39" t="s">
        <v>99</v>
      </c>
      <c r="EK7" s="39" t="s">
        <v>99</v>
      </c>
      <c r="EL7" s="39">
        <v>0.52</v>
      </c>
      <c r="EM7" s="39">
        <v>0.47</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2021-01-27T23:35:13Z</cp:lastPrinted>
  <dcterms:created xsi:type="dcterms:W3CDTF">2020-12-04T02:17:04Z</dcterms:created>
  <dcterms:modified xsi:type="dcterms:W3CDTF">2021-01-27T23:38:24Z</dcterms:modified>
  <cp:category/>
</cp:coreProperties>
</file>