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34 宇検村【済】\"/>
    </mc:Choice>
  </mc:AlternateContent>
  <workbookProtection workbookAlgorithmName="SHA-512" workbookHashValue="SD9ML3LJUt0hMrOT0LWHjowFJnqVdRPzYxnnfXjW0+mOnsPbXVHmGzQ5SJG/C8ahKqhtCxI/TTbZWkBFQq5kZw==" workbookSaltValue="m7qaKm8DRf05us7pViMMLQ==" workbookSpinCount="100000" lockStructure="1"/>
  <bookViews>
    <workbookView xWindow="0" yWindow="0" windowWidth="28800" windowHeight="1245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AL10" i="4"/>
  <c r="W10" i="4"/>
  <c r="P10" i="4"/>
  <c r="BB8" i="4"/>
  <c r="AD8" i="4"/>
  <c r="W8" i="4"/>
  <c r="B8" i="4"/>
  <c r="B6" i="4"/>
</calcChain>
</file>

<file path=xl/sharedStrings.xml><?xml version="1.0" encoding="utf-8"?>
<sst xmlns="http://schemas.openxmlformats.org/spreadsheetml/2006/main" count="233" uniqueCount="116">
  <si>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</si>
  <si>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</si>
  <si>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</si>
  <si>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</si>
  <si>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</si>
  <si>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</si>
  <si>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</si>
  <si>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</si>
  <si>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</si>
  <si>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</si>
  <si>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</si>
  <si>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</si>
  <si>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</si>
  <si>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</si>
  <si>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</si>
  <si>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</si>
  <si>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</si>
  <si>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</si>
  <si>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</si>
  <si>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</si>
  <si>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</si>
  <si>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</si>
  <si>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</si>
  <si>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</si>
  <si>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</si>
  <si>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</si>
  <si>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</si>
  <si>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</si>
  <si>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</si>
  <si>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</si>
  <si>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</si>
  <si>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</si>
  <si>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</si>
  <si>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</si>
  <si>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</si>
  <si>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</si>
  <si>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</si>
  <si>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</si>
  <si>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</si>
  <si>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</si>
  <si>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</si>
  <si>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</si>
  <si>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</si>
  <si>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</si>
  <si>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</si>
  <si>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</si>
  <si>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</si>
  <si>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</si>
  <si>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</si>
  <si>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</si>
  <si>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</si>
  <si>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</si>
  <si>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</si>
  <si>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</si>
  <si>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</si>
  <si>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</si>
  <si>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</si>
  <si>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</si>
  <si>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</si>
  <si>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</si>
  <si>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</si>
  <si>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</si>
  <si>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</si>
  <si>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</si>
  <si>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</si>
  <si>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</si>
  <si>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</si>
  <si>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</si>
  <si>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</si>
  <si>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</si>
  <si>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</si>
  <si>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</si>
  <si>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</si>
  <si>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</si>
  <si>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</si>
  <si>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</si>
  <si>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</si>
  <si>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</si>
  <si>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</si>
  <si>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</si>
  <si>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</si>
  <si>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</si>
  <si>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</si>
  <si>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</si>
  <si>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</si>
  <si>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</si>
  <si>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</si>
  <si>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</si>
  <si>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</si>
  <si>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</si>
  <si>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</si>
  <si>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</si>
  <si>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</si>
  <si>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</si>
  <si>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</si>
  <si>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宇検村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</si>
  <si>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</si>
  <si>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</si>
  <si>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</si>
  <si>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</si>
  <si>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</si>
  <si>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</si>
  <si>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</si>
  <si>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</si>
  <si>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</si>
  <si>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</si>
  <si>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</si>
  <si>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</si>
  <si>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</si>
  <si>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</si>
  <si>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</si>
  <si>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</si>
  <si>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</si>
  <si>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①収益的収支比率について
施設更新のための事業の償還金が増えてきたことにより、料金収入でまかなえないため、資本費への一般会計からの繰入に頼っている状況である。令和２年度に料金改定を行ったが、単年収支赤字分のすべてを補填できるわけではないため、料金改定後の動向を見ながら今後も３年ごとに料金改定の検討を行う。
④企業債残高対給水収益比率について
数値が全国平均、類似団体平均を上回っているが、企業債の償還計画に沿った償還額を上回る額の新規の起債を行い更新事業を進めているため、前年度よりも企業債残高が増え、比率が上がっていると考えられる。抑える努力も必要だが、住民へ安心安全な飲料水の供給を行うためには今後も老朽管の更新が必要となるため、すべての老朽管の更新までは致し方ないと考える。　　　　　　　　　　　　　　　　　　　　　　　　　　　　　　　
⑤料金回収率について
全国平均、類似団体平均を下回り、年々減少傾向にある。令和２年度に料金が改定したので多少改善していく方向だと考える。　　　　　　　                                　　　
⑥給水原価について
全国平均、類似団体平均より上回り、年々上昇傾向にある。原因として、平成17年度から行っている統合事業の地方債償還があるものと考えられる。住民へ安心安全な飲料水の安定供給を図るためには今後も老朽管を更新していく必要があり、そのためには新たな起債が必要となる。人口の減少に伴い有収水量も減ることが予測されるため、今後も数年間は全国平均を超えることが予想される。　　　　　　　　　　　　　　　　　　　　　　　　　　　　　
⑦施設利用率について
数値は全国平均、類似団体平均を上回っており、施設規模は適切だと考える。Ｈ２９年度は大規模な漏水が続いたため、施設を能力以上に稼働させたため１００％を超えることとなった。　　　　　　　　　　　　　                      　　　　　
⑧有収率について
H30年度同様、配水管の更新を行ったため、漏水が大幅に減り有収率も依然同様の数値となった。今後も配水管の更新を予定しているので100％に近づくものと考える。</t>
    <rPh sb="1" eb="4">
      <t>シュウエキテキ</t>
    </rPh>
    <rPh sb="4" eb="6">
      <t>シュウシ</t>
    </rPh>
    <rPh sb="6" eb="8">
      <t>ヒリツ</t>
    </rPh>
    <rPh sb="13" eb="15">
      <t>シセツ</t>
    </rPh>
    <rPh sb="15" eb="17">
      <t>コウシン</t>
    </rPh>
    <rPh sb="21" eb="23">
      <t>ジギョウ</t>
    </rPh>
    <rPh sb="24" eb="26">
      <t>ショウカン</t>
    </rPh>
    <rPh sb="26" eb="27">
      <t>キン</t>
    </rPh>
    <rPh sb="28" eb="29">
      <t>フ</t>
    </rPh>
    <rPh sb="39" eb="41">
      <t>リョウキン</t>
    </rPh>
    <rPh sb="41" eb="43">
      <t>シュウニュウ</t>
    </rPh>
    <rPh sb="53" eb="55">
      <t>シホン</t>
    </rPh>
    <rPh sb="55" eb="56">
      <t>ヒ</t>
    </rPh>
    <rPh sb="58" eb="60">
      <t>イッパン</t>
    </rPh>
    <rPh sb="60" eb="62">
      <t>カイケイ</t>
    </rPh>
    <rPh sb="65" eb="67">
      <t>クリイレ</t>
    </rPh>
    <rPh sb="68" eb="69">
      <t>タヨ</t>
    </rPh>
    <rPh sb="73" eb="75">
      <t>ジョウキョウ</t>
    </rPh>
    <rPh sb="79" eb="80">
      <t>レイ</t>
    </rPh>
    <rPh sb="80" eb="81">
      <t>ワ</t>
    </rPh>
    <rPh sb="82" eb="83">
      <t>ネン</t>
    </rPh>
    <rPh sb="83" eb="84">
      <t>ド</t>
    </rPh>
    <rPh sb="85" eb="87">
      <t>リョウキン</t>
    </rPh>
    <rPh sb="87" eb="89">
      <t>カイテイ</t>
    </rPh>
    <rPh sb="90" eb="91">
      <t>オコナ</t>
    </rPh>
    <rPh sb="95" eb="97">
      <t>タンネン</t>
    </rPh>
    <rPh sb="97" eb="99">
      <t>シュウシ</t>
    </rPh>
    <rPh sb="99" eb="101">
      <t>アカジ</t>
    </rPh>
    <rPh sb="101" eb="102">
      <t>ブン</t>
    </rPh>
    <rPh sb="107" eb="109">
      <t>ホテン</t>
    </rPh>
    <rPh sb="121" eb="123">
      <t>リョウキン</t>
    </rPh>
    <rPh sb="123" eb="125">
      <t>カイテイ</t>
    </rPh>
    <rPh sb="125" eb="126">
      <t>ゴ</t>
    </rPh>
    <rPh sb="127" eb="129">
      <t>ドウコウ</t>
    </rPh>
    <rPh sb="130" eb="131">
      <t>ミ</t>
    </rPh>
    <rPh sb="134" eb="136">
      <t>コンゴ</t>
    </rPh>
    <rPh sb="138" eb="139">
      <t>ネン</t>
    </rPh>
    <rPh sb="142" eb="144">
      <t>リョウキン</t>
    </rPh>
    <rPh sb="144" eb="146">
      <t>カイテイ</t>
    </rPh>
    <rPh sb="147" eb="149">
      <t>ケントウ</t>
    </rPh>
    <rPh sb="150" eb="151">
      <t>オコナ</t>
    </rPh>
    <rPh sb="155" eb="157">
      <t>キギョウ</t>
    </rPh>
    <rPh sb="157" eb="158">
      <t>サイ</t>
    </rPh>
    <rPh sb="158" eb="160">
      <t>ザンダカ</t>
    </rPh>
    <rPh sb="160" eb="161">
      <t>タイ</t>
    </rPh>
    <rPh sb="161" eb="163">
      <t>キュウスイ</t>
    </rPh>
    <rPh sb="163" eb="165">
      <t>シュウエキ</t>
    </rPh>
    <rPh sb="165" eb="167">
      <t>ヒリツ</t>
    </rPh>
    <rPh sb="172" eb="174">
      <t>スウチ</t>
    </rPh>
    <rPh sb="175" eb="177">
      <t>ゼンコク</t>
    </rPh>
    <rPh sb="177" eb="179">
      <t>ヘイキン</t>
    </rPh>
    <rPh sb="180" eb="182">
      <t>ルイジ</t>
    </rPh>
    <rPh sb="182" eb="184">
      <t>ダンタイ</t>
    </rPh>
    <rPh sb="184" eb="186">
      <t>ヘイキン</t>
    </rPh>
    <rPh sb="187" eb="189">
      <t>ウワマワ</t>
    </rPh>
    <rPh sb="195" eb="197">
      <t>キギョウ</t>
    </rPh>
    <rPh sb="197" eb="198">
      <t>サイ</t>
    </rPh>
    <rPh sb="199" eb="201">
      <t>ショウカン</t>
    </rPh>
    <rPh sb="201" eb="203">
      <t>ケイカク</t>
    </rPh>
    <rPh sb="204" eb="205">
      <t>ソ</t>
    </rPh>
    <rPh sb="207" eb="209">
      <t>ショウカン</t>
    </rPh>
    <rPh sb="209" eb="210">
      <t>ガク</t>
    </rPh>
    <rPh sb="211" eb="213">
      <t>ウワマワ</t>
    </rPh>
    <rPh sb="214" eb="215">
      <t>ガク</t>
    </rPh>
    <rPh sb="216" eb="218">
      <t>シンキ</t>
    </rPh>
    <rPh sb="219" eb="221">
      <t>キサイ</t>
    </rPh>
    <rPh sb="222" eb="223">
      <t>オコナ</t>
    </rPh>
    <rPh sb="224" eb="226">
      <t>コウシン</t>
    </rPh>
    <rPh sb="226" eb="228">
      <t>ジギョウ</t>
    </rPh>
    <rPh sb="229" eb="230">
      <t>スス</t>
    </rPh>
    <rPh sb="237" eb="240">
      <t>ゼンネンド</t>
    </rPh>
    <rPh sb="243" eb="245">
      <t>キギョウ</t>
    </rPh>
    <rPh sb="245" eb="246">
      <t>サイ</t>
    </rPh>
    <rPh sb="246" eb="248">
      <t>ザンダカ</t>
    </rPh>
    <rPh sb="249" eb="250">
      <t>フ</t>
    </rPh>
    <rPh sb="252" eb="254">
      <t>ヒリツ</t>
    </rPh>
    <rPh sb="255" eb="256">
      <t>ア</t>
    </rPh>
    <rPh sb="262" eb="263">
      <t>カンガ</t>
    </rPh>
    <rPh sb="268" eb="269">
      <t>オサ</t>
    </rPh>
    <rPh sb="271" eb="273">
      <t>ドリョク</t>
    </rPh>
    <rPh sb="274" eb="276">
      <t>ヒツヨウ</t>
    </rPh>
    <rPh sb="279" eb="281">
      <t>ジュウミン</t>
    </rPh>
    <rPh sb="282" eb="284">
      <t>アンシン</t>
    </rPh>
    <rPh sb="284" eb="286">
      <t>アンゼン</t>
    </rPh>
    <rPh sb="287" eb="290">
      <t>インリョウスイ</t>
    </rPh>
    <rPh sb="291" eb="293">
      <t>キョウキュウ</t>
    </rPh>
    <rPh sb="294" eb="295">
      <t>オコナ</t>
    </rPh>
    <rPh sb="300" eb="302">
      <t>コンゴ</t>
    </rPh>
    <rPh sb="303" eb="305">
      <t>ロウキュウ</t>
    </rPh>
    <rPh sb="305" eb="306">
      <t>カン</t>
    </rPh>
    <rPh sb="307" eb="309">
      <t>コウシン</t>
    </rPh>
    <rPh sb="310" eb="312">
      <t>ヒツヨウ</t>
    </rPh>
    <rPh sb="322" eb="324">
      <t>ロウキュウ</t>
    </rPh>
    <rPh sb="324" eb="325">
      <t>カン</t>
    </rPh>
    <rPh sb="326" eb="328">
      <t>コウシン</t>
    </rPh>
    <rPh sb="331" eb="332">
      <t>イタ</t>
    </rPh>
    <rPh sb="333" eb="334">
      <t>カタ</t>
    </rPh>
    <rPh sb="337" eb="338">
      <t>カンガ</t>
    </rPh>
    <rPh sb="374" eb="376">
      <t>リョウキン</t>
    </rPh>
    <rPh sb="376" eb="378">
      <t>カイシュウ</t>
    </rPh>
    <rPh sb="378" eb="379">
      <t>リツ</t>
    </rPh>
    <rPh sb="384" eb="386">
      <t>ゼンコク</t>
    </rPh>
    <rPh sb="386" eb="388">
      <t>ヘイキン</t>
    </rPh>
    <rPh sb="389" eb="391">
      <t>ルイジ</t>
    </rPh>
    <rPh sb="391" eb="393">
      <t>ダンタイ</t>
    </rPh>
    <rPh sb="393" eb="395">
      <t>ヘイキン</t>
    </rPh>
    <rPh sb="400" eb="402">
      <t>ネンネン</t>
    </rPh>
    <rPh sb="402" eb="404">
      <t>ゲンショウ</t>
    </rPh>
    <rPh sb="404" eb="406">
      <t>ケイコウ</t>
    </rPh>
    <rPh sb="410" eb="411">
      <t>レイ</t>
    </rPh>
    <rPh sb="411" eb="412">
      <t>ワ</t>
    </rPh>
    <rPh sb="413" eb="414">
      <t>ネン</t>
    </rPh>
    <rPh sb="414" eb="415">
      <t>ド</t>
    </rPh>
    <rPh sb="416" eb="418">
      <t>リョウキン</t>
    </rPh>
    <rPh sb="419" eb="421">
      <t>カイテイ</t>
    </rPh>
    <rPh sb="425" eb="427">
      <t>タショウ</t>
    </rPh>
    <rPh sb="427" eb="429">
      <t>カイゼン</t>
    </rPh>
    <rPh sb="433" eb="435">
      <t>ホウコウ</t>
    </rPh>
    <rPh sb="437" eb="438">
      <t>カンガ</t>
    </rPh>
    <rPh sb="485" eb="487">
      <t>キュウスイ</t>
    </rPh>
    <rPh sb="487" eb="489">
      <t>ゲンカ</t>
    </rPh>
    <rPh sb="494" eb="496">
      <t>ゼンコク</t>
    </rPh>
    <rPh sb="496" eb="498">
      <t>ヘイキン</t>
    </rPh>
    <rPh sb="499" eb="501">
      <t>ルイジ</t>
    </rPh>
    <rPh sb="501" eb="503">
      <t>ダンタイ</t>
    </rPh>
    <rPh sb="503" eb="505">
      <t>ヘイキン</t>
    </rPh>
    <rPh sb="507" eb="509">
      <t>ウワマワ</t>
    </rPh>
    <rPh sb="511" eb="513">
      <t>ネンネン</t>
    </rPh>
    <rPh sb="513" eb="515">
      <t>ジョウショウ</t>
    </rPh>
    <rPh sb="515" eb="517">
      <t>ケイコウ</t>
    </rPh>
    <rPh sb="521" eb="523">
      <t>ゲンイン</t>
    </rPh>
    <rPh sb="527" eb="529">
      <t>ヘイセイ</t>
    </rPh>
    <rPh sb="531" eb="533">
      <t>ネンド</t>
    </rPh>
    <rPh sb="535" eb="536">
      <t>オコナ</t>
    </rPh>
    <rPh sb="540" eb="542">
      <t>トウゴウ</t>
    </rPh>
    <rPh sb="542" eb="544">
      <t>ジギョウ</t>
    </rPh>
    <rPh sb="545" eb="548">
      <t>チホウサイ</t>
    </rPh>
    <rPh sb="548" eb="550">
      <t>ショウカン</t>
    </rPh>
    <rPh sb="556" eb="557">
      <t>カンガ</t>
    </rPh>
    <rPh sb="562" eb="564">
      <t>ジュウミン</t>
    </rPh>
    <rPh sb="565" eb="567">
      <t>アンシン</t>
    </rPh>
    <rPh sb="567" eb="569">
      <t>アンゼン</t>
    </rPh>
    <rPh sb="570" eb="573">
      <t>インリョウスイ</t>
    </rPh>
    <rPh sb="574" eb="576">
      <t>アンテイ</t>
    </rPh>
    <rPh sb="576" eb="578">
      <t>キョウキュウ</t>
    </rPh>
    <rPh sb="579" eb="580">
      <t>ハカ</t>
    </rPh>
    <rPh sb="585" eb="587">
      <t>コンゴ</t>
    </rPh>
    <rPh sb="588" eb="590">
      <t>ロウキュウ</t>
    </rPh>
    <rPh sb="590" eb="591">
      <t>カン</t>
    </rPh>
    <rPh sb="592" eb="594">
      <t>コウシン</t>
    </rPh>
    <rPh sb="598" eb="600">
      <t>ヒツヨウ</t>
    </rPh>
    <rPh sb="610" eb="611">
      <t>アラ</t>
    </rPh>
    <rPh sb="613" eb="615">
      <t>キサイ</t>
    </rPh>
    <rPh sb="616" eb="618">
      <t>ヒツヨウ</t>
    </rPh>
    <rPh sb="622" eb="624">
      <t>ジンコウ</t>
    </rPh>
    <rPh sb="625" eb="627">
      <t>ゲンショウ</t>
    </rPh>
    <rPh sb="628" eb="629">
      <t>トモナ</t>
    </rPh>
    <rPh sb="630" eb="631">
      <t>ユウ</t>
    </rPh>
    <rPh sb="631" eb="632">
      <t>シュウ</t>
    </rPh>
    <rPh sb="632" eb="634">
      <t>スイリョウ</t>
    </rPh>
    <rPh sb="635" eb="636">
      <t>ヘ</t>
    </rPh>
    <rPh sb="640" eb="642">
      <t>ヨソク</t>
    </rPh>
    <rPh sb="648" eb="650">
      <t>コンゴ</t>
    </rPh>
    <rPh sb="651" eb="654">
      <t>スウネンカン</t>
    </rPh>
    <rPh sb="655" eb="657">
      <t>ゼンコク</t>
    </rPh>
    <rPh sb="657" eb="659">
      <t>ヘイキン</t>
    </rPh>
    <rPh sb="660" eb="661">
      <t>コ</t>
    </rPh>
    <rPh sb="666" eb="668">
      <t>ヨソウ</t>
    </rPh>
    <rPh sb="703" eb="705">
      <t>シセツ</t>
    </rPh>
    <rPh sb="705" eb="708">
      <t>リヨウリツ</t>
    </rPh>
    <rPh sb="713" eb="715">
      <t>スウチ</t>
    </rPh>
    <rPh sb="716" eb="718">
      <t>ゼンコク</t>
    </rPh>
    <rPh sb="718" eb="720">
      <t>ヘイキン</t>
    </rPh>
    <rPh sb="721" eb="723">
      <t>ルイジ</t>
    </rPh>
    <rPh sb="723" eb="725">
      <t>ダンタイ</t>
    </rPh>
    <rPh sb="725" eb="727">
      <t>ヘイキン</t>
    </rPh>
    <rPh sb="728" eb="730">
      <t>ウワマワ</t>
    </rPh>
    <rPh sb="735" eb="737">
      <t>シセツ</t>
    </rPh>
    <rPh sb="737" eb="739">
      <t>キボ</t>
    </rPh>
    <rPh sb="740" eb="742">
      <t>テキセツ</t>
    </rPh>
    <rPh sb="744" eb="745">
      <t>カンガ</t>
    </rPh>
    <rPh sb="751" eb="752">
      <t>ネン</t>
    </rPh>
    <rPh sb="752" eb="753">
      <t>ド</t>
    </rPh>
    <rPh sb="754" eb="757">
      <t>ダイキボ</t>
    </rPh>
    <rPh sb="758" eb="760">
      <t>ロウスイ</t>
    </rPh>
    <rPh sb="761" eb="762">
      <t>ツヅ</t>
    </rPh>
    <rPh sb="767" eb="769">
      <t>シセツ</t>
    </rPh>
    <rPh sb="770" eb="772">
      <t>ノウリョク</t>
    </rPh>
    <rPh sb="772" eb="774">
      <t>イジョウ</t>
    </rPh>
    <rPh sb="775" eb="777">
      <t>カドウ</t>
    </rPh>
    <rPh sb="787" eb="788">
      <t>コ</t>
    </rPh>
    <rPh sb="839" eb="840">
      <t>ユウ</t>
    </rPh>
    <rPh sb="840" eb="841">
      <t>シュウ</t>
    </rPh>
    <rPh sb="841" eb="842">
      <t>リツ</t>
    </rPh>
    <rPh sb="850" eb="851">
      <t>ネン</t>
    </rPh>
    <rPh sb="851" eb="852">
      <t>ド</t>
    </rPh>
    <rPh sb="852" eb="854">
      <t>ドウヨウ</t>
    </rPh>
    <rPh sb="855" eb="858">
      <t>ハイスイカン</t>
    </rPh>
    <rPh sb="859" eb="861">
      <t>コウシン</t>
    </rPh>
    <rPh sb="862" eb="863">
      <t>オコナ</t>
    </rPh>
    <rPh sb="868" eb="870">
      <t>ロウスイ</t>
    </rPh>
    <rPh sb="871" eb="873">
      <t>オオハバ</t>
    </rPh>
    <rPh sb="874" eb="875">
      <t>ヘ</t>
    </rPh>
    <rPh sb="876" eb="878">
      <t>ユウシュウ</t>
    </rPh>
    <rPh sb="878" eb="879">
      <t>リツ</t>
    </rPh>
    <rPh sb="880" eb="882">
      <t>イゼン</t>
    </rPh>
    <rPh sb="882" eb="884">
      <t>ドウヨウ</t>
    </rPh>
    <rPh sb="885" eb="887">
      <t>スウチ</t>
    </rPh>
    <rPh sb="892" eb="894">
      <t>コンゴ</t>
    </rPh>
    <rPh sb="895" eb="898">
      <t>ハイスイカン</t>
    </rPh>
    <rPh sb="899" eb="901">
      <t>コウシン</t>
    </rPh>
    <rPh sb="902" eb="904">
      <t>ヨテイ</t>
    </rPh>
    <rPh sb="915" eb="916">
      <t>チカ</t>
    </rPh>
    <rPh sb="921" eb="922">
      <t>カンガ</t>
    </rPh>
    <phoneticPr fontId="4"/>
  </si>
  <si>
    <t>③管路更新率について　　　　　　　　　　　　　　　　　　　　　老朽化した管路が多く残るが、管路の更新事業を進めているためこれから改善していくと考える。Ｈ２６年度から年々低下していることについては、Ｈ２８年度まで新設管の布設を行っていたため年々分母が増えていくとともに、事業計画においてＨ２９年度、Ｈ３０年度の既設管の更新延長が減ったためである。R1年度は予定していた管路更新事業が、翌年度への繰越となったため、更新率が低くなっている。</t>
    <rPh sb="1" eb="3">
      <t>カンロ</t>
    </rPh>
    <rPh sb="3" eb="5">
      <t>コウシン</t>
    </rPh>
    <rPh sb="5" eb="6">
      <t>リツ</t>
    </rPh>
    <rPh sb="31" eb="33">
      <t>ロウキュウ</t>
    </rPh>
    <rPh sb="33" eb="34">
      <t>カ</t>
    </rPh>
    <rPh sb="36" eb="38">
      <t>カンロ</t>
    </rPh>
    <rPh sb="39" eb="40">
      <t>オオ</t>
    </rPh>
    <rPh sb="41" eb="42">
      <t>ノコ</t>
    </rPh>
    <rPh sb="45" eb="47">
      <t>カンロ</t>
    </rPh>
    <rPh sb="48" eb="50">
      <t>コウシン</t>
    </rPh>
    <rPh sb="50" eb="52">
      <t>ジギョウ</t>
    </rPh>
    <rPh sb="53" eb="54">
      <t>スス</t>
    </rPh>
    <rPh sb="64" eb="66">
      <t>カイゼン</t>
    </rPh>
    <rPh sb="71" eb="72">
      <t>カンガ</t>
    </rPh>
    <rPh sb="78" eb="79">
      <t>ネン</t>
    </rPh>
    <rPh sb="79" eb="80">
      <t>ド</t>
    </rPh>
    <rPh sb="82" eb="84">
      <t>ネンネン</t>
    </rPh>
    <rPh sb="84" eb="86">
      <t>テイカ</t>
    </rPh>
    <rPh sb="101" eb="102">
      <t>ネン</t>
    </rPh>
    <rPh sb="102" eb="103">
      <t>ド</t>
    </rPh>
    <rPh sb="105" eb="107">
      <t>シンセツ</t>
    </rPh>
    <rPh sb="107" eb="108">
      <t>カン</t>
    </rPh>
    <rPh sb="109" eb="111">
      <t>フセツ</t>
    </rPh>
    <rPh sb="112" eb="113">
      <t>オコナ</t>
    </rPh>
    <rPh sb="119" eb="121">
      <t>ネンネン</t>
    </rPh>
    <rPh sb="121" eb="123">
      <t>ブンボ</t>
    </rPh>
    <rPh sb="124" eb="125">
      <t>フ</t>
    </rPh>
    <rPh sb="134" eb="136">
      <t>ジギョウ</t>
    </rPh>
    <rPh sb="136" eb="138">
      <t>ケイカク</t>
    </rPh>
    <rPh sb="145" eb="146">
      <t>ネン</t>
    </rPh>
    <rPh sb="146" eb="147">
      <t>ド</t>
    </rPh>
    <rPh sb="151" eb="152">
      <t>ネン</t>
    </rPh>
    <rPh sb="152" eb="153">
      <t>ド</t>
    </rPh>
    <rPh sb="154" eb="157">
      <t>キセツカン</t>
    </rPh>
    <rPh sb="158" eb="160">
      <t>コウシン</t>
    </rPh>
    <rPh sb="160" eb="162">
      <t>エンチョウ</t>
    </rPh>
    <rPh sb="163" eb="164">
      <t>ヘ</t>
    </rPh>
    <rPh sb="174" eb="175">
      <t>ネン</t>
    </rPh>
    <rPh sb="175" eb="176">
      <t>ド</t>
    </rPh>
    <rPh sb="177" eb="179">
      <t>ヨテイ</t>
    </rPh>
    <rPh sb="183" eb="185">
      <t>カンロ</t>
    </rPh>
    <rPh sb="185" eb="187">
      <t>コウシン</t>
    </rPh>
    <rPh sb="187" eb="189">
      <t>ジギョウ</t>
    </rPh>
    <rPh sb="191" eb="194">
      <t>ヨクネンド</t>
    </rPh>
    <rPh sb="196" eb="198">
      <t>クリコシ</t>
    </rPh>
    <rPh sb="205" eb="207">
      <t>コウシン</t>
    </rPh>
    <rPh sb="207" eb="208">
      <t>リツ</t>
    </rPh>
    <rPh sb="209" eb="210">
      <t>ヒク</t>
    </rPh>
    <phoneticPr fontId="4"/>
  </si>
  <si>
    <t>一般会計からの繰入に依存した経営状況となっており、地方公営企業の独立採算性の観点から経営状況の改善が必要と考える。令和２年度に料金改定を行ったが段階的な料金改定にとどめているため、今後の収益の推移を観察しながら３年ごとに料金改定の検討を行っていくとともに維持管理費の削減なども行い経営改善を進めていく。</t>
    <rPh sb="57" eb="58">
      <t>レイ</t>
    </rPh>
    <rPh sb="58" eb="59">
      <t>ワ</t>
    </rPh>
    <rPh sb="60" eb="61">
      <t>ネン</t>
    </rPh>
    <rPh sb="61" eb="62">
      <t>ド</t>
    </rPh>
    <rPh sb="63" eb="65">
      <t>リョウキン</t>
    </rPh>
    <rPh sb="65" eb="67">
      <t>カイテイ</t>
    </rPh>
    <rPh sb="68" eb="69">
      <t>オコナ</t>
    </rPh>
    <rPh sb="72" eb="75">
      <t>ダンカイテキ</t>
    </rPh>
    <rPh sb="76" eb="78">
      <t>リョウキン</t>
    </rPh>
    <rPh sb="78" eb="80">
      <t>カイテイ</t>
    </rPh>
    <rPh sb="90" eb="92">
      <t>コンゴ</t>
    </rPh>
    <rPh sb="93" eb="95">
      <t>シュウエキ</t>
    </rPh>
    <rPh sb="96" eb="98">
      <t>スイイ</t>
    </rPh>
    <rPh sb="99" eb="101">
      <t>カンサツ</t>
    </rPh>
    <rPh sb="106" eb="107">
      <t>ネン</t>
    </rPh>
    <rPh sb="110" eb="112">
      <t>リョウキン</t>
    </rPh>
    <rPh sb="112" eb="114">
      <t>カイテイ</t>
    </rPh>
    <rPh sb="115" eb="117">
      <t>ケントウ</t>
    </rPh>
    <rPh sb="118" eb="119">
      <t>オコナ</t>
    </rPh>
    <rPh sb="127" eb="129">
      <t>イジ</t>
    </rPh>
    <rPh sb="129" eb="132">
      <t>カンリヒ</t>
    </rPh>
    <rPh sb="133" eb="135">
      <t>サクゲン</t>
    </rPh>
    <rPh sb="138" eb="139">
      <t>オコナ</t>
    </rPh>
    <rPh sb="140" eb="142">
      <t>ケイエイ</t>
    </rPh>
    <rPh sb="142" eb="144">
      <t>カイゼン</t>
    </rPh>
    <rPh sb="145" eb="146">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</si>
</sst>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11.91</c:v>
                </c:pt>
                <c:pt idx="1">
                  <c:v>10.34</c:v>
                </c:pt>
                <c:pt idx="2">
                  <c:v>6.74</c:v>
                </c:pt>
                <c:pt idx="3">
                  <c:v>1.93</c:v>
                </c:pt>
                <c:pt idx="4">
                  <c:v>7.0000000000000007E-2</c:v>
                </c:pt>
              </c:numCache>
            </c:numRef>
          </c:val>
          <c:extLst>
            <c:ext xmlns:c16="http://schemas.microsoft.com/office/drawing/2014/chart" uri="{C3380CC4-5D6E-409C-BE32-E72D297353CC}">
              <c16:uniqueId val="{00000000-EE13-4C2F-A66F-CAF692B82114}"/>
            </c:ext>
          </c:extLst>
        </c:ser>
        <c:dLbls>
          <c:showLegendKey val="0"/>
          <c:showVal val="0"/>
          <c:showCatName val="0"/>
          <c:showSerName val="0"/>
          <c:showPercent val="0"/>
          <c:showBubbleSize val="0"/>
        </c:dLbls>
        <c:gapWidth val="150"/>
        <c:axId val="234031328"/>
        <c:axId val="234031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EE13-4C2F-A66F-CAF692B82114}"/>
            </c:ext>
          </c:extLst>
        </c:ser>
        <c:dLbls>
          <c:showLegendKey val="0"/>
          <c:showVal val="0"/>
          <c:showCatName val="0"/>
          <c:showSerName val="0"/>
          <c:showPercent val="0"/>
          <c:showBubbleSize val="0"/>
        </c:dLbls>
        <c:marker val="1"/>
        <c:smooth val="0"/>
        <c:axId val="234031328"/>
        <c:axId val="234031712"/>
      </c:lineChart>
      <c:dateAx>
        <c:axId val="234031328"/>
        <c:scaling>
          <c:orientation val="minMax"/>
        </c:scaling>
        <c:delete val="1"/>
        <c:axPos val="b"/>
        <c:numFmt formatCode="&quot;H&quot;yy" sourceLinked="1"/>
        <c:majorTickMark val="none"/>
        <c:minorTickMark val="none"/>
        <c:tickLblPos val="none"/>
        <c:crossAx val="234031712"/>
        <c:crosses val="autoZero"/>
        <c:auto val="1"/>
        <c:lblOffset val="100"/>
        <c:baseTimeUnit val="years"/>
      </c:dateAx>
      <c:valAx>
        <c:axId val="23403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031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62.57</c:v>
                </c:pt>
                <c:pt idx="1">
                  <c:v>63.35</c:v>
                </c:pt>
                <c:pt idx="2">
                  <c:v>102.34</c:v>
                </c:pt>
                <c:pt idx="3">
                  <c:v>77.010000000000005</c:v>
                </c:pt>
                <c:pt idx="4">
                  <c:v>72.42</c:v>
                </c:pt>
              </c:numCache>
            </c:numRef>
          </c:val>
          <c:extLst>
            <c:ext xmlns:c16="http://schemas.microsoft.com/office/drawing/2014/chart" uri="{C3380CC4-5D6E-409C-BE32-E72D297353CC}">
              <c16:uniqueId val="{00000000-C5F8-4FC7-8BC7-35A11BD63688}"/>
            </c:ext>
          </c:extLst>
        </c:ser>
        <c:dLbls>
          <c:showLegendKey val="0"/>
          <c:showVal val="0"/>
          <c:showCatName val="0"/>
          <c:showSerName val="0"/>
          <c:showPercent val="0"/>
          <c:showBubbleSize val="0"/>
        </c:dLbls>
        <c:gapWidth val="150"/>
        <c:axId val="235138544"/>
        <c:axId val="23499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C5F8-4FC7-8BC7-35A11BD63688}"/>
            </c:ext>
          </c:extLst>
        </c:ser>
        <c:dLbls>
          <c:showLegendKey val="0"/>
          <c:showVal val="0"/>
          <c:showCatName val="0"/>
          <c:showSerName val="0"/>
          <c:showPercent val="0"/>
          <c:showBubbleSize val="0"/>
        </c:dLbls>
        <c:marker val="1"/>
        <c:smooth val="0"/>
        <c:axId val="235138544"/>
        <c:axId val="234996824"/>
      </c:lineChart>
      <c:dateAx>
        <c:axId val="235138544"/>
        <c:scaling>
          <c:orientation val="minMax"/>
        </c:scaling>
        <c:delete val="1"/>
        <c:axPos val="b"/>
        <c:numFmt formatCode="&quot;H&quot;yy" sourceLinked="1"/>
        <c:majorTickMark val="none"/>
        <c:minorTickMark val="none"/>
        <c:tickLblPos val="none"/>
        <c:crossAx val="234996824"/>
        <c:crosses val="autoZero"/>
        <c:auto val="1"/>
        <c:lblOffset val="100"/>
        <c:baseTimeUnit val="years"/>
      </c:dateAx>
      <c:valAx>
        <c:axId val="23499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13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93.92</c:v>
                </c:pt>
                <c:pt idx="1">
                  <c:v>94</c:v>
                </c:pt>
                <c:pt idx="2">
                  <c:v>60.44</c:v>
                </c:pt>
                <c:pt idx="3">
                  <c:v>94.28</c:v>
                </c:pt>
                <c:pt idx="4">
                  <c:v>93.67</c:v>
                </c:pt>
              </c:numCache>
            </c:numRef>
          </c:val>
          <c:extLst>
            <c:ext xmlns:c16="http://schemas.microsoft.com/office/drawing/2014/chart" uri="{C3380CC4-5D6E-409C-BE32-E72D297353CC}">
              <c16:uniqueId val="{00000000-DAAA-4E94-8043-6927F6E600B0}"/>
            </c:ext>
          </c:extLst>
        </c:ser>
        <c:dLbls>
          <c:showLegendKey val="0"/>
          <c:showVal val="0"/>
          <c:showCatName val="0"/>
          <c:showSerName val="0"/>
          <c:showPercent val="0"/>
          <c:showBubbleSize val="0"/>
        </c:dLbls>
        <c:gapWidth val="150"/>
        <c:axId val="234998000"/>
        <c:axId val="234998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DAAA-4E94-8043-6927F6E600B0}"/>
            </c:ext>
          </c:extLst>
        </c:ser>
        <c:dLbls>
          <c:showLegendKey val="0"/>
          <c:showVal val="0"/>
          <c:showCatName val="0"/>
          <c:showSerName val="0"/>
          <c:showPercent val="0"/>
          <c:showBubbleSize val="0"/>
        </c:dLbls>
        <c:marker val="1"/>
        <c:smooth val="0"/>
        <c:axId val="234998000"/>
        <c:axId val="234998392"/>
      </c:lineChart>
      <c:dateAx>
        <c:axId val="234998000"/>
        <c:scaling>
          <c:orientation val="minMax"/>
        </c:scaling>
        <c:delete val="1"/>
        <c:axPos val="b"/>
        <c:numFmt formatCode="&quot;H&quot;yy" sourceLinked="1"/>
        <c:majorTickMark val="none"/>
        <c:minorTickMark val="none"/>
        <c:tickLblPos val="none"/>
        <c:crossAx val="234998392"/>
        <c:crosses val="autoZero"/>
        <c:auto val="1"/>
        <c:lblOffset val="100"/>
        <c:baseTimeUnit val="years"/>
      </c:dateAx>
      <c:valAx>
        <c:axId val="23499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99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78</c:v>
                </c:pt>
                <c:pt idx="1">
                  <c:v>46.03</c:v>
                </c:pt>
                <c:pt idx="2">
                  <c:v>42.12</c:v>
                </c:pt>
                <c:pt idx="3">
                  <c:v>35.729999999999997</c:v>
                </c:pt>
                <c:pt idx="4">
                  <c:v>31.98</c:v>
                </c:pt>
              </c:numCache>
            </c:numRef>
          </c:val>
          <c:extLst>
            <c:ext xmlns:c16="http://schemas.microsoft.com/office/drawing/2014/chart" uri="{C3380CC4-5D6E-409C-BE32-E72D297353CC}">
              <c16:uniqueId val="{00000000-9EC9-41BA-9277-7DF175496CBE}"/>
            </c:ext>
          </c:extLst>
        </c:ser>
        <c:dLbls>
          <c:showLegendKey val="0"/>
          <c:showVal val="0"/>
          <c:showCatName val="0"/>
          <c:showSerName val="0"/>
          <c:showPercent val="0"/>
          <c:showBubbleSize val="0"/>
        </c:dLbls>
        <c:gapWidth val="150"/>
        <c:axId val="234544232"/>
        <c:axId val="234544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9EC9-41BA-9277-7DF175496CBE}"/>
            </c:ext>
          </c:extLst>
        </c:ser>
        <c:dLbls>
          <c:showLegendKey val="0"/>
          <c:showVal val="0"/>
          <c:showCatName val="0"/>
          <c:showSerName val="0"/>
          <c:showPercent val="0"/>
          <c:showBubbleSize val="0"/>
        </c:dLbls>
        <c:marker val="1"/>
        <c:smooth val="0"/>
        <c:axId val="234544232"/>
        <c:axId val="234544616"/>
      </c:lineChart>
      <c:dateAx>
        <c:axId val="234544232"/>
        <c:scaling>
          <c:orientation val="minMax"/>
        </c:scaling>
        <c:delete val="1"/>
        <c:axPos val="b"/>
        <c:numFmt formatCode="&quot;H&quot;yy" sourceLinked="1"/>
        <c:majorTickMark val="none"/>
        <c:minorTickMark val="none"/>
        <c:tickLblPos val="none"/>
        <c:crossAx val="234544616"/>
        <c:crosses val="autoZero"/>
        <c:auto val="1"/>
        <c:lblOffset val="100"/>
        <c:baseTimeUnit val="years"/>
      </c:dateAx>
      <c:valAx>
        <c:axId val="234544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54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8F-45DD-A01A-F0A2AAA4D02B}"/>
            </c:ext>
          </c:extLst>
        </c:ser>
        <c:dLbls>
          <c:showLegendKey val="0"/>
          <c:showVal val="0"/>
          <c:showCatName val="0"/>
          <c:showSerName val="0"/>
          <c:showPercent val="0"/>
          <c:showBubbleSize val="0"/>
        </c:dLbls>
        <c:gapWidth val="150"/>
        <c:axId val="234613168"/>
        <c:axId val="23461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8F-45DD-A01A-F0A2AAA4D02B}"/>
            </c:ext>
          </c:extLst>
        </c:ser>
        <c:dLbls>
          <c:showLegendKey val="0"/>
          <c:showVal val="0"/>
          <c:showCatName val="0"/>
          <c:showSerName val="0"/>
          <c:showPercent val="0"/>
          <c:showBubbleSize val="0"/>
        </c:dLbls>
        <c:marker val="1"/>
        <c:smooth val="0"/>
        <c:axId val="234613168"/>
        <c:axId val="234613552"/>
      </c:lineChart>
      <c:dateAx>
        <c:axId val="234613168"/>
        <c:scaling>
          <c:orientation val="minMax"/>
        </c:scaling>
        <c:delete val="1"/>
        <c:axPos val="b"/>
        <c:numFmt formatCode="&quot;H&quot;yy" sourceLinked="1"/>
        <c:majorTickMark val="none"/>
        <c:minorTickMark val="none"/>
        <c:tickLblPos val="none"/>
        <c:crossAx val="234613552"/>
        <c:crosses val="autoZero"/>
        <c:auto val="1"/>
        <c:lblOffset val="100"/>
        <c:baseTimeUnit val="years"/>
      </c:dateAx>
      <c:valAx>
        <c:axId val="23461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1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60-4D9E-93BB-F2DB134BC2B9}"/>
            </c:ext>
          </c:extLst>
        </c:ser>
        <c:dLbls>
          <c:showLegendKey val="0"/>
          <c:showVal val="0"/>
          <c:showCatName val="0"/>
          <c:showSerName val="0"/>
          <c:showPercent val="0"/>
          <c:showBubbleSize val="0"/>
        </c:dLbls>
        <c:gapWidth val="150"/>
        <c:axId val="234620560"/>
        <c:axId val="234700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60-4D9E-93BB-F2DB134BC2B9}"/>
            </c:ext>
          </c:extLst>
        </c:ser>
        <c:dLbls>
          <c:showLegendKey val="0"/>
          <c:showVal val="0"/>
          <c:showCatName val="0"/>
          <c:showSerName val="0"/>
          <c:showPercent val="0"/>
          <c:showBubbleSize val="0"/>
        </c:dLbls>
        <c:marker val="1"/>
        <c:smooth val="0"/>
        <c:axId val="234620560"/>
        <c:axId val="234700200"/>
      </c:lineChart>
      <c:dateAx>
        <c:axId val="234620560"/>
        <c:scaling>
          <c:orientation val="minMax"/>
        </c:scaling>
        <c:delete val="1"/>
        <c:axPos val="b"/>
        <c:numFmt formatCode="&quot;H&quot;yy" sourceLinked="1"/>
        <c:majorTickMark val="none"/>
        <c:minorTickMark val="none"/>
        <c:tickLblPos val="none"/>
        <c:crossAx val="234700200"/>
        <c:crosses val="autoZero"/>
        <c:auto val="1"/>
        <c:lblOffset val="100"/>
        <c:baseTimeUnit val="years"/>
      </c:dateAx>
      <c:valAx>
        <c:axId val="234700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62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E4-40A6-9911-3154B7AD0537}"/>
            </c:ext>
          </c:extLst>
        </c:ser>
        <c:dLbls>
          <c:showLegendKey val="0"/>
          <c:showVal val="0"/>
          <c:showCatName val="0"/>
          <c:showSerName val="0"/>
          <c:showPercent val="0"/>
          <c:showBubbleSize val="0"/>
        </c:dLbls>
        <c:gapWidth val="150"/>
        <c:axId val="234733520"/>
        <c:axId val="23502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E4-40A6-9911-3154B7AD0537}"/>
            </c:ext>
          </c:extLst>
        </c:ser>
        <c:dLbls>
          <c:showLegendKey val="0"/>
          <c:showVal val="0"/>
          <c:showCatName val="0"/>
          <c:showSerName val="0"/>
          <c:showPercent val="0"/>
          <c:showBubbleSize val="0"/>
        </c:dLbls>
        <c:marker val="1"/>
        <c:smooth val="0"/>
        <c:axId val="234733520"/>
        <c:axId val="235028336"/>
      </c:lineChart>
      <c:dateAx>
        <c:axId val="234733520"/>
        <c:scaling>
          <c:orientation val="minMax"/>
        </c:scaling>
        <c:delete val="1"/>
        <c:axPos val="b"/>
        <c:numFmt formatCode="&quot;H&quot;yy" sourceLinked="1"/>
        <c:majorTickMark val="none"/>
        <c:minorTickMark val="none"/>
        <c:tickLblPos val="none"/>
        <c:crossAx val="235028336"/>
        <c:crosses val="autoZero"/>
        <c:auto val="1"/>
        <c:lblOffset val="100"/>
        <c:baseTimeUnit val="years"/>
      </c:dateAx>
      <c:valAx>
        <c:axId val="23502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473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9BC-4621-89F9-FA97ED68FDD8}"/>
            </c:ext>
          </c:extLst>
        </c:ser>
        <c:dLbls>
          <c:showLegendKey val="0"/>
          <c:showVal val="0"/>
          <c:showCatName val="0"/>
          <c:showSerName val="0"/>
          <c:showPercent val="0"/>
          <c:showBubbleSize val="0"/>
        </c:dLbls>
        <c:gapWidth val="150"/>
        <c:axId val="235029512"/>
        <c:axId val="23502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9BC-4621-89F9-FA97ED68FDD8}"/>
            </c:ext>
          </c:extLst>
        </c:ser>
        <c:dLbls>
          <c:showLegendKey val="0"/>
          <c:showVal val="0"/>
          <c:showCatName val="0"/>
          <c:showSerName val="0"/>
          <c:showPercent val="0"/>
          <c:showBubbleSize val="0"/>
        </c:dLbls>
        <c:marker val="1"/>
        <c:smooth val="0"/>
        <c:axId val="235029512"/>
        <c:axId val="235029904"/>
      </c:lineChart>
      <c:dateAx>
        <c:axId val="235029512"/>
        <c:scaling>
          <c:orientation val="minMax"/>
        </c:scaling>
        <c:delete val="1"/>
        <c:axPos val="b"/>
        <c:numFmt formatCode="&quot;H&quot;yy" sourceLinked="1"/>
        <c:majorTickMark val="none"/>
        <c:minorTickMark val="none"/>
        <c:tickLblPos val="none"/>
        <c:crossAx val="235029904"/>
        <c:crosses val="autoZero"/>
        <c:auto val="1"/>
        <c:lblOffset val="100"/>
        <c:baseTimeUnit val="years"/>
      </c:dateAx>
      <c:valAx>
        <c:axId val="23502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029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2412.81</c:v>
                </c:pt>
                <c:pt idx="1">
                  <c:v>2684.32</c:v>
                </c:pt>
                <c:pt idx="2">
                  <c:v>2839.97</c:v>
                </c:pt>
                <c:pt idx="3">
                  <c:v>2915.57</c:v>
                </c:pt>
                <c:pt idx="4">
                  <c:v>2949.74</c:v>
                </c:pt>
              </c:numCache>
            </c:numRef>
          </c:val>
          <c:extLst>
            <c:ext xmlns:c16="http://schemas.microsoft.com/office/drawing/2014/chart" uri="{C3380CC4-5D6E-409C-BE32-E72D297353CC}">
              <c16:uniqueId val="{00000000-61BD-43CF-BDA8-D0457FBCDF85}"/>
            </c:ext>
          </c:extLst>
        </c:ser>
        <c:dLbls>
          <c:showLegendKey val="0"/>
          <c:showVal val="0"/>
          <c:showCatName val="0"/>
          <c:showSerName val="0"/>
          <c:showPercent val="0"/>
          <c:showBubbleSize val="0"/>
        </c:dLbls>
        <c:gapWidth val="150"/>
        <c:axId val="235031080"/>
        <c:axId val="23503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61BD-43CF-BDA8-D0457FBCDF85}"/>
            </c:ext>
          </c:extLst>
        </c:ser>
        <c:dLbls>
          <c:showLegendKey val="0"/>
          <c:showVal val="0"/>
          <c:showCatName val="0"/>
          <c:showSerName val="0"/>
          <c:showPercent val="0"/>
          <c:showBubbleSize val="0"/>
        </c:dLbls>
        <c:marker val="1"/>
        <c:smooth val="0"/>
        <c:axId val="235031080"/>
        <c:axId val="235031472"/>
      </c:lineChart>
      <c:dateAx>
        <c:axId val="235031080"/>
        <c:scaling>
          <c:orientation val="minMax"/>
        </c:scaling>
        <c:delete val="1"/>
        <c:axPos val="b"/>
        <c:numFmt formatCode="&quot;H&quot;yy" sourceLinked="1"/>
        <c:majorTickMark val="none"/>
        <c:minorTickMark val="none"/>
        <c:tickLblPos val="none"/>
        <c:crossAx val="235031472"/>
        <c:crosses val="autoZero"/>
        <c:auto val="1"/>
        <c:lblOffset val="100"/>
        <c:baseTimeUnit val="years"/>
      </c:dateAx>
      <c:valAx>
        <c:axId val="23503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03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39.9</c:v>
                </c:pt>
                <c:pt idx="1">
                  <c:v>38.15</c:v>
                </c:pt>
                <c:pt idx="2">
                  <c:v>31.96</c:v>
                </c:pt>
                <c:pt idx="3">
                  <c:v>30.84</c:v>
                </c:pt>
                <c:pt idx="4">
                  <c:v>29.9</c:v>
                </c:pt>
              </c:numCache>
            </c:numRef>
          </c:val>
          <c:extLst>
            <c:ext xmlns:c16="http://schemas.microsoft.com/office/drawing/2014/chart" uri="{C3380CC4-5D6E-409C-BE32-E72D297353CC}">
              <c16:uniqueId val="{00000000-818D-4B1D-9E8F-0B6C9B99DD02}"/>
            </c:ext>
          </c:extLst>
        </c:ser>
        <c:dLbls>
          <c:showLegendKey val="0"/>
          <c:showVal val="0"/>
          <c:showCatName val="0"/>
          <c:showSerName val="0"/>
          <c:showPercent val="0"/>
          <c:showBubbleSize val="0"/>
        </c:dLbls>
        <c:gapWidth val="150"/>
        <c:axId val="235135408"/>
        <c:axId val="235135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818D-4B1D-9E8F-0B6C9B99DD02}"/>
            </c:ext>
          </c:extLst>
        </c:ser>
        <c:dLbls>
          <c:showLegendKey val="0"/>
          <c:showVal val="0"/>
          <c:showCatName val="0"/>
          <c:showSerName val="0"/>
          <c:showPercent val="0"/>
          <c:showBubbleSize val="0"/>
        </c:dLbls>
        <c:marker val="1"/>
        <c:smooth val="0"/>
        <c:axId val="235135408"/>
        <c:axId val="235135800"/>
      </c:lineChart>
      <c:dateAx>
        <c:axId val="235135408"/>
        <c:scaling>
          <c:orientation val="minMax"/>
        </c:scaling>
        <c:delete val="1"/>
        <c:axPos val="b"/>
        <c:numFmt formatCode="&quot;H&quot;yy" sourceLinked="1"/>
        <c:majorTickMark val="none"/>
        <c:minorTickMark val="none"/>
        <c:tickLblPos val="none"/>
        <c:crossAx val="235135800"/>
        <c:crosses val="autoZero"/>
        <c:auto val="1"/>
        <c:lblOffset val="100"/>
        <c:baseTimeUnit val="years"/>
      </c:dateAx>
      <c:valAx>
        <c:axId val="235135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13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358.48</c:v>
                </c:pt>
                <c:pt idx="1">
                  <c:v>371.04</c:v>
                </c:pt>
                <c:pt idx="2">
                  <c:v>432.15</c:v>
                </c:pt>
                <c:pt idx="3">
                  <c:v>455.59</c:v>
                </c:pt>
                <c:pt idx="4">
                  <c:v>479.89</c:v>
                </c:pt>
              </c:numCache>
            </c:numRef>
          </c:val>
          <c:extLst>
            <c:ext xmlns:c16="http://schemas.microsoft.com/office/drawing/2014/chart" uri="{C3380CC4-5D6E-409C-BE32-E72D297353CC}">
              <c16:uniqueId val="{00000000-615B-4A63-86B6-4DD51AC835F4}"/>
            </c:ext>
          </c:extLst>
        </c:ser>
        <c:dLbls>
          <c:showLegendKey val="0"/>
          <c:showVal val="0"/>
          <c:showCatName val="0"/>
          <c:showSerName val="0"/>
          <c:showPercent val="0"/>
          <c:showBubbleSize val="0"/>
        </c:dLbls>
        <c:gapWidth val="150"/>
        <c:axId val="235136976"/>
        <c:axId val="235137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615B-4A63-86B6-4DD51AC835F4}"/>
            </c:ext>
          </c:extLst>
        </c:ser>
        <c:dLbls>
          <c:showLegendKey val="0"/>
          <c:showVal val="0"/>
          <c:showCatName val="0"/>
          <c:showSerName val="0"/>
          <c:showPercent val="0"/>
          <c:showBubbleSize val="0"/>
        </c:dLbls>
        <c:marker val="1"/>
        <c:smooth val="0"/>
        <c:axId val="235136976"/>
        <c:axId val="235137368"/>
      </c:lineChart>
      <c:dateAx>
        <c:axId val="235136976"/>
        <c:scaling>
          <c:orientation val="minMax"/>
        </c:scaling>
        <c:delete val="1"/>
        <c:axPos val="b"/>
        <c:numFmt formatCode="&quot;H&quot;yy" sourceLinked="1"/>
        <c:majorTickMark val="none"/>
        <c:minorTickMark val="none"/>
        <c:tickLblPos val="none"/>
        <c:crossAx val="235137368"/>
        <c:crosses val="autoZero"/>
        <c:auto val="1"/>
        <c:lblOffset val="100"/>
        <c:baseTimeUnit val="years"/>
      </c:dateAx>
      <c:valAx>
        <c:axId val="235137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13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2" t="str">
        <f>データ!H6</f>
        <v>鹿児島県　宇検村</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79"/>
      <c r="D7" s="79"/>
      <c r="E7" s="79"/>
      <c r="F7" s="79"/>
      <c r="G7" s="79"/>
      <c r="H7" s="79"/>
      <c r="I7" s="79" t="s">
        <v>2</v>
      </c>
      <c r="J7" s="79"/>
      <c r="K7" s="79"/>
      <c r="L7" s="79"/>
      <c r="M7" s="79"/>
      <c r="N7" s="79"/>
      <c r="O7" s="79"/>
      <c r="P7" s="79" t="s">
        <v>3</v>
      </c>
      <c r="Q7" s="79"/>
      <c r="R7" s="79"/>
      <c r="S7" s="79"/>
      <c r="T7" s="79"/>
      <c r="U7" s="79"/>
      <c r="V7" s="79"/>
      <c r="W7" s="79" t="s">
        <v>4</v>
      </c>
      <c r="X7" s="79"/>
      <c r="Y7" s="79"/>
      <c r="Z7" s="79"/>
      <c r="AA7" s="79"/>
      <c r="AB7" s="79"/>
      <c r="AC7" s="79"/>
      <c r="AD7" s="79" t="s">
        <v>5</v>
      </c>
      <c r="AE7" s="79"/>
      <c r="AF7" s="79"/>
      <c r="AG7" s="79"/>
      <c r="AH7" s="79"/>
      <c r="AI7" s="79"/>
      <c r="AJ7" s="79"/>
      <c r="AK7" s="2"/>
      <c r="AL7" s="79" t="s">
        <v>6</v>
      </c>
      <c r="AM7" s="79"/>
      <c r="AN7" s="79"/>
      <c r="AO7" s="79"/>
      <c r="AP7" s="79"/>
      <c r="AQ7" s="79"/>
      <c r="AR7" s="79"/>
      <c r="AS7" s="79"/>
      <c r="AT7" s="79" t="s">
        <v>7</v>
      </c>
      <c r="AU7" s="79"/>
      <c r="AV7" s="79"/>
      <c r="AW7" s="79"/>
      <c r="AX7" s="79"/>
      <c r="AY7" s="79"/>
      <c r="AZ7" s="79"/>
      <c r="BA7" s="79"/>
      <c r="BB7" s="79" t="s">
        <v>8</v>
      </c>
      <c r="BC7" s="79"/>
      <c r="BD7" s="79"/>
      <c r="BE7" s="79"/>
      <c r="BF7" s="79"/>
      <c r="BG7" s="79"/>
      <c r="BH7" s="79"/>
      <c r="BI7" s="79"/>
      <c r="BJ7" s="3"/>
      <c r="BK7" s="3"/>
      <c r="BL7" s="4" t="s">
        <v>9</v>
      </c>
      <c r="BM7" s="5"/>
      <c r="BN7" s="5"/>
      <c r="BO7" s="5"/>
      <c r="BP7" s="5"/>
      <c r="BQ7" s="5"/>
      <c r="BR7" s="5"/>
      <c r="BS7" s="5"/>
      <c r="BT7" s="5"/>
      <c r="BU7" s="5"/>
      <c r="BV7" s="5"/>
      <c r="BW7" s="5"/>
      <c r="BX7" s="5"/>
      <c r="BY7" s="6"/>
    </row>
    <row r="8" spans="1:78" ht="18.75" customHeight="1" x14ac:dyDescent="0.15">
      <c r="A8" s="2"/>
      <c r="B8" s="80" t="str">
        <f>データ!$I$6</f>
        <v>法非適用</v>
      </c>
      <c r="C8" s="80"/>
      <c r="D8" s="80"/>
      <c r="E8" s="80"/>
      <c r="F8" s="80"/>
      <c r="G8" s="80"/>
      <c r="H8" s="80"/>
      <c r="I8" s="80" t="str">
        <f>データ!$J$6</f>
        <v>水道事業</v>
      </c>
      <c r="J8" s="80"/>
      <c r="K8" s="80"/>
      <c r="L8" s="80"/>
      <c r="M8" s="80"/>
      <c r="N8" s="80"/>
      <c r="O8" s="80"/>
      <c r="P8" s="80" t="str">
        <f>データ!$K$6</f>
        <v>簡易水道事業</v>
      </c>
      <c r="Q8" s="80"/>
      <c r="R8" s="80"/>
      <c r="S8" s="80"/>
      <c r="T8" s="80"/>
      <c r="U8" s="80"/>
      <c r="V8" s="80"/>
      <c r="W8" s="80" t="str">
        <f>データ!$L$6</f>
        <v>D4</v>
      </c>
      <c r="X8" s="80"/>
      <c r="Y8" s="80"/>
      <c r="Z8" s="80"/>
      <c r="AA8" s="80"/>
      <c r="AB8" s="80"/>
      <c r="AC8" s="80"/>
      <c r="AD8" s="80" t="str">
        <f>データ!$M$6</f>
        <v>非設置</v>
      </c>
      <c r="AE8" s="80"/>
      <c r="AF8" s="80"/>
      <c r="AG8" s="80"/>
      <c r="AH8" s="80"/>
      <c r="AI8" s="80"/>
      <c r="AJ8" s="80"/>
      <c r="AK8" s="2"/>
      <c r="AL8" s="74">
        <f>データ!$R$6</f>
        <v>1703</v>
      </c>
      <c r="AM8" s="74"/>
      <c r="AN8" s="74"/>
      <c r="AO8" s="74"/>
      <c r="AP8" s="74"/>
      <c r="AQ8" s="74"/>
      <c r="AR8" s="74"/>
      <c r="AS8" s="74"/>
      <c r="AT8" s="73">
        <f>データ!$S$6</f>
        <v>103.07</v>
      </c>
      <c r="AU8" s="73"/>
      <c r="AV8" s="73"/>
      <c r="AW8" s="73"/>
      <c r="AX8" s="73"/>
      <c r="AY8" s="73"/>
      <c r="AZ8" s="73"/>
      <c r="BA8" s="73"/>
      <c r="BB8" s="73">
        <f>データ!$T$6</f>
        <v>16.52</v>
      </c>
      <c r="BC8" s="73"/>
      <c r="BD8" s="73"/>
      <c r="BE8" s="73"/>
      <c r="BF8" s="73"/>
      <c r="BG8" s="73"/>
      <c r="BH8" s="73"/>
      <c r="BI8" s="73"/>
      <c r="BJ8" s="3"/>
      <c r="BK8" s="3"/>
      <c r="BL8" s="77" t="s">
        <v>10</v>
      </c>
      <c r="BM8" s="78"/>
      <c r="BN8" s="7" t="s">
        <v>11</v>
      </c>
      <c r="BO8" s="8"/>
      <c r="BP8" s="8"/>
      <c r="BQ8" s="8"/>
      <c r="BR8" s="8"/>
      <c r="BS8" s="8"/>
      <c r="BT8" s="8"/>
      <c r="BU8" s="8"/>
      <c r="BV8" s="8"/>
      <c r="BW8" s="8"/>
      <c r="BX8" s="8"/>
      <c r="BY8" s="9"/>
    </row>
    <row r="9" spans="1:78" ht="18.75" customHeight="1" x14ac:dyDescent="0.15">
      <c r="A9" s="2"/>
      <c r="B9" s="79" t="s">
        <v>12</v>
      </c>
      <c r="C9" s="79"/>
      <c r="D9" s="79"/>
      <c r="E9" s="79"/>
      <c r="F9" s="79"/>
      <c r="G9" s="79"/>
      <c r="H9" s="79"/>
      <c r="I9" s="79" t="s">
        <v>13</v>
      </c>
      <c r="J9" s="79"/>
      <c r="K9" s="79"/>
      <c r="L9" s="79"/>
      <c r="M9" s="79"/>
      <c r="N9" s="79"/>
      <c r="O9" s="79"/>
      <c r="P9" s="79" t="s">
        <v>14</v>
      </c>
      <c r="Q9" s="79"/>
      <c r="R9" s="79"/>
      <c r="S9" s="79"/>
      <c r="T9" s="79"/>
      <c r="U9" s="79"/>
      <c r="V9" s="79"/>
      <c r="W9" s="79" t="s">
        <v>15</v>
      </c>
      <c r="X9" s="79"/>
      <c r="Y9" s="79"/>
      <c r="Z9" s="79"/>
      <c r="AA9" s="79"/>
      <c r="AB9" s="79"/>
      <c r="AC9" s="79"/>
      <c r="AD9" s="2"/>
      <c r="AE9" s="2"/>
      <c r="AF9" s="2"/>
      <c r="AG9" s="2"/>
      <c r="AH9" s="3"/>
      <c r="AI9" s="2"/>
      <c r="AJ9" s="2"/>
      <c r="AK9" s="2"/>
      <c r="AL9" s="79" t="s">
        <v>16</v>
      </c>
      <c r="AM9" s="79"/>
      <c r="AN9" s="79"/>
      <c r="AO9" s="79"/>
      <c r="AP9" s="79"/>
      <c r="AQ9" s="79"/>
      <c r="AR9" s="79"/>
      <c r="AS9" s="79"/>
      <c r="AT9" s="79" t="s">
        <v>17</v>
      </c>
      <c r="AU9" s="79"/>
      <c r="AV9" s="79"/>
      <c r="AW9" s="79"/>
      <c r="AX9" s="79"/>
      <c r="AY9" s="79"/>
      <c r="AZ9" s="79"/>
      <c r="BA9" s="79"/>
      <c r="BB9" s="79" t="s">
        <v>18</v>
      </c>
      <c r="BC9" s="79"/>
      <c r="BD9" s="79"/>
      <c r="BE9" s="79"/>
      <c r="BF9" s="79"/>
      <c r="BG9" s="79"/>
      <c r="BH9" s="79"/>
      <c r="BI9" s="79"/>
      <c r="BJ9" s="3"/>
      <c r="BK9" s="3"/>
      <c r="BL9" s="71" t="s">
        <v>19</v>
      </c>
      <c r="BM9" s="72"/>
      <c r="BN9" s="10" t="s">
        <v>20</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100</v>
      </c>
      <c r="Q10" s="73"/>
      <c r="R10" s="73"/>
      <c r="S10" s="73"/>
      <c r="T10" s="73"/>
      <c r="U10" s="73"/>
      <c r="V10" s="73"/>
      <c r="W10" s="74">
        <f>データ!$Q$6</f>
        <v>2860</v>
      </c>
      <c r="X10" s="74"/>
      <c r="Y10" s="74"/>
      <c r="Z10" s="74"/>
      <c r="AA10" s="74"/>
      <c r="AB10" s="74"/>
      <c r="AC10" s="74"/>
      <c r="AD10" s="2"/>
      <c r="AE10" s="2"/>
      <c r="AF10" s="2"/>
      <c r="AG10" s="2"/>
      <c r="AH10" s="2"/>
      <c r="AI10" s="2"/>
      <c r="AJ10" s="2"/>
      <c r="AK10" s="2"/>
      <c r="AL10" s="74">
        <f>データ!$U$6</f>
        <v>1670</v>
      </c>
      <c r="AM10" s="74"/>
      <c r="AN10" s="74"/>
      <c r="AO10" s="74"/>
      <c r="AP10" s="74"/>
      <c r="AQ10" s="74"/>
      <c r="AR10" s="74"/>
      <c r="AS10" s="74"/>
      <c r="AT10" s="73">
        <f>データ!$V$6</f>
        <v>0.1</v>
      </c>
      <c r="AU10" s="73"/>
      <c r="AV10" s="73"/>
      <c r="AW10" s="73"/>
      <c r="AX10" s="73"/>
      <c r="AY10" s="73"/>
      <c r="AZ10" s="73"/>
      <c r="BA10" s="73"/>
      <c r="BB10" s="73">
        <f>データ!$W$6</f>
        <v>16700</v>
      </c>
      <c r="BC10" s="73"/>
      <c r="BD10" s="73"/>
      <c r="BE10" s="73"/>
      <c r="BF10" s="73"/>
      <c r="BG10" s="73"/>
      <c r="BH10" s="73"/>
      <c r="BI10" s="73"/>
      <c r="BJ10" s="2"/>
      <c r="BK10" s="2"/>
      <c r="BL10" s="75" t="s">
        <v>21</v>
      </c>
      <c r="BM10" s="7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0" t="s">
        <v>114</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115</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O0AQCA1/6sMPdB1fkBh36Adf+SdtKamwoligV8otsketh3WquE7qiIbwJV/V8HdynxfEpbbSvlfE3BWWK8wAwA==" saltValue="c6JvTJM5UkZH6bqXYqHV9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84" t="s">
        <v>52</v>
      </c>
      <c r="I3" s="85"/>
      <c r="J3" s="85"/>
      <c r="K3" s="85"/>
      <c r="L3" s="85"/>
      <c r="M3" s="85"/>
      <c r="N3" s="85"/>
      <c r="O3" s="85"/>
      <c r="P3" s="85"/>
      <c r="Q3" s="85"/>
      <c r="R3" s="85"/>
      <c r="S3" s="85"/>
      <c r="T3" s="85"/>
      <c r="U3" s="85"/>
      <c r="V3" s="85"/>
      <c r="W3" s="86"/>
      <c r="X3" s="90" t="s">
        <v>53</v>
      </c>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t="s">
        <v>27</v>
      </c>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row>
    <row r="4" spans="1:144" x14ac:dyDescent="0.15">
      <c r="A4" s="29" t="s">
        <v>54</v>
      </c>
      <c r="B4" s="31"/>
      <c r="C4" s="31"/>
      <c r="D4" s="31"/>
      <c r="E4" s="31"/>
      <c r="F4" s="31"/>
      <c r="G4" s="31"/>
      <c r="H4" s="87"/>
      <c r="I4" s="88"/>
      <c r="J4" s="88"/>
      <c r="K4" s="88"/>
      <c r="L4" s="88"/>
      <c r="M4" s="88"/>
      <c r="N4" s="88"/>
      <c r="O4" s="88"/>
      <c r="P4" s="88"/>
      <c r="Q4" s="88"/>
      <c r="R4" s="88"/>
      <c r="S4" s="88"/>
      <c r="T4" s="88"/>
      <c r="U4" s="88"/>
      <c r="V4" s="88"/>
      <c r="W4" s="89"/>
      <c r="X4" s="83" t="s">
        <v>55</v>
      </c>
      <c r="Y4" s="83"/>
      <c r="Z4" s="83"/>
      <c r="AA4" s="83"/>
      <c r="AB4" s="83"/>
      <c r="AC4" s="83"/>
      <c r="AD4" s="83"/>
      <c r="AE4" s="83"/>
      <c r="AF4" s="83"/>
      <c r="AG4" s="83"/>
      <c r="AH4" s="83"/>
      <c r="AI4" s="83" t="s">
        <v>56</v>
      </c>
      <c r="AJ4" s="83"/>
      <c r="AK4" s="83"/>
      <c r="AL4" s="83"/>
      <c r="AM4" s="83"/>
      <c r="AN4" s="83"/>
      <c r="AO4" s="83"/>
      <c r="AP4" s="83"/>
      <c r="AQ4" s="83"/>
      <c r="AR4" s="83"/>
      <c r="AS4" s="83"/>
      <c r="AT4" s="83" t="s">
        <v>57</v>
      </c>
      <c r="AU4" s="83"/>
      <c r="AV4" s="83"/>
      <c r="AW4" s="83"/>
      <c r="AX4" s="83"/>
      <c r="AY4" s="83"/>
      <c r="AZ4" s="83"/>
      <c r="BA4" s="83"/>
      <c r="BB4" s="83"/>
      <c r="BC4" s="83"/>
      <c r="BD4" s="83"/>
      <c r="BE4" s="83" t="s">
        <v>58</v>
      </c>
      <c r="BF4" s="83"/>
      <c r="BG4" s="83"/>
      <c r="BH4" s="83"/>
      <c r="BI4" s="83"/>
      <c r="BJ4" s="83"/>
      <c r="BK4" s="83"/>
      <c r="BL4" s="83"/>
      <c r="BM4" s="83"/>
      <c r="BN4" s="83"/>
      <c r="BO4" s="83"/>
      <c r="BP4" s="83" t="s">
        <v>59</v>
      </c>
      <c r="BQ4" s="83"/>
      <c r="BR4" s="83"/>
      <c r="BS4" s="83"/>
      <c r="BT4" s="83"/>
      <c r="BU4" s="83"/>
      <c r="BV4" s="83"/>
      <c r="BW4" s="83"/>
      <c r="BX4" s="83"/>
      <c r="BY4" s="83"/>
      <c r="BZ4" s="83"/>
      <c r="CA4" s="83" t="s">
        <v>60</v>
      </c>
      <c r="CB4" s="83"/>
      <c r="CC4" s="83"/>
      <c r="CD4" s="83"/>
      <c r="CE4" s="83"/>
      <c r="CF4" s="83"/>
      <c r="CG4" s="83"/>
      <c r="CH4" s="83"/>
      <c r="CI4" s="83"/>
      <c r="CJ4" s="83"/>
      <c r="CK4" s="83"/>
      <c r="CL4" s="83" t="s">
        <v>61</v>
      </c>
      <c r="CM4" s="83"/>
      <c r="CN4" s="83"/>
      <c r="CO4" s="83"/>
      <c r="CP4" s="83"/>
      <c r="CQ4" s="83"/>
      <c r="CR4" s="83"/>
      <c r="CS4" s="83"/>
      <c r="CT4" s="83"/>
      <c r="CU4" s="83"/>
      <c r="CV4" s="83"/>
      <c r="CW4" s="83" t="s">
        <v>62</v>
      </c>
      <c r="CX4" s="83"/>
      <c r="CY4" s="83"/>
      <c r="CZ4" s="83"/>
      <c r="DA4" s="83"/>
      <c r="DB4" s="83"/>
      <c r="DC4" s="83"/>
      <c r="DD4" s="83"/>
      <c r="DE4" s="83"/>
      <c r="DF4" s="83"/>
      <c r="DG4" s="83"/>
      <c r="DH4" s="83" t="s">
        <v>63</v>
      </c>
      <c r="DI4" s="83"/>
      <c r="DJ4" s="83"/>
      <c r="DK4" s="83"/>
      <c r="DL4" s="83"/>
      <c r="DM4" s="83"/>
      <c r="DN4" s="83"/>
      <c r="DO4" s="83"/>
      <c r="DP4" s="83"/>
      <c r="DQ4" s="83"/>
      <c r="DR4" s="83"/>
      <c r="DS4" s="83" t="s">
        <v>64</v>
      </c>
      <c r="DT4" s="83"/>
      <c r="DU4" s="83"/>
      <c r="DV4" s="83"/>
      <c r="DW4" s="83"/>
      <c r="DX4" s="83"/>
      <c r="DY4" s="83"/>
      <c r="DZ4" s="83"/>
      <c r="EA4" s="83"/>
      <c r="EB4" s="83"/>
      <c r="EC4" s="83"/>
      <c r="ED4" s="83" t="s">
        <v>65</v>
      </c>
      <c r="EE4" s="83"/>
      <c r="EF4" s="83"/>
      <c r="EG4" s="83"/>
      <c r="EH4" s="83"/>
      <c r="EI4" s="83"/>
      <c r="EJ4" s="83"/>
      <c r="EK4" s="83"/>
      <c r="EL4" s="83"/>
      <c r="EM4" s="83"/>
      <c r="EN4" s="83"/>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2019</v>
      </c>
      <c r="C6" s="34">
        <f t="shared" ref="C6:W6" si="3">C7</f>
        <v>465241</v>
      </c>
      <c r="D6" s="34">
        <f t="shared" si="3"/>
        <v>47</v>
      </c>
      <c r="E6" s="34">
        <f t="shared" si="3"/>
        <v>1</v>
      </c>
      <c r="F6" s="34">
        <f t="shared" si="3"/>
        <v>0</v>
      </c>
      <c r="G6" s="34">
        <f t="shared" si="3"/>
        <v>0</v>
      </c>
      <c r="H6" s="34" t="str">
        <f t="shared" si="3"/>
        <v>鹿児島県　宇検村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100</v>
      </c>
      <c r="Q6" s="35">
        <f t="shared" si="3"/>
        <v>2860</v>
      </c>
      <c r="R6" s="35">
        <f t="shared" si="3"/>
        <v>1703</v>
      </c>
      <c r="S6" s="35">
        <f t="shared" si="3"/>
        <v>103.07</v>
      </c>
      <c r="T6" s="35">
        <f t="shared" si="3"/>
        <v>16.52</v>
      </c>
      <c r="U6" s="35">
        <f t="shared" si="3"/>
        <v>1670</v>
      </c>
      <c r="V6" s="35">
        <f t="shared" si="3"/>
        <v>0.1</v>
      </c>
      <c r="W6" s="35">
        <f t="shared" si="3"/>
        <v>16700</v>
      </c>
      <c r="X6" s="36">
        <f>IF(X7="",NA(),X7)</f>
        <v>78</v>
      </c>
      <c r="Y6" s="36">
        <f t="shared" ref="Y6:AG6" si="4">IF(Y7="",NA(),Y7)</f>
        <v>46.03</v>
      </c>
      <c r="Z6" s="36">
        <f t="shared" si="4"/>
        <v>42.12</v>
      </c>
      <c r="AA6" s="36">
        <f t="shared" si="4"/>
        <v>35.729999999999997</v>
      </c>
      <c r="AB6" s="36">
        <f t="shared" si="4"/>
        <v>31.98</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2412.81</v>
      </c>
      <c r="BF6" s="36">
        <f t="shared" ref="BF6:BN6" si="7">IF(BF7="",NA(),BF7)</f>
        <v>2684.32</v>
      </c>
      <c r="BG6" s="36">
        <f t="shared" si="7"/>
        <v>2839.97</v>
      </c>
      <c r="BH6" s="36">
        <f t="shared" si="7"/>
        <v>2915.57</v>
      </c>
      <c r="BI6" s="36">
        <f t="shared" si="7"/>
        <v>2949.74</v>
      </c>
      <c r="BJ6" s="36">
        <f t="shared" si="7"/>
        <v>1510.14</v>
      </c>
      <c r="BK6" s="36">
        <f t="shared" si="7"/>
        <v>1595.62</v>
      </c>
      <c r="BL6" s="36">
        <f t="shared" si="7"/>
        <v>1302.33</v>
      </c>
      <c r="BM6" s="36">
        <f t="shared" si="7"/>
        <v>1274.21</v>
      </c>
      <c r="BN6" s="36">
        <f t="shared" si="7"/>
        <v>1183.92</v>
      </c>
      <c r="BO6" s="35" t="str">
        <f>IF(BO7="","",IF(BO7="-","【-】","【"&amp;SUBSTITUTE(TEXT(BO7,"#,##0.00"),"-","△")&amp;"】"))</f>
        <v>【1,084.05】</v>
      </c>
      <c r="BP6" s="36">
        <f>IF(BP7="",NA(),BP7)</f>
        <v>39.9</v>
      </c>
      <c r="BQ6" s="36">
        <f t="shared" ref="BQ6:BY6" si="8">IF(BQ7="",NA(),BQ7)</f>
        <v>38.15</v>
      </c>
      <c r="BR6" s="36">
        <f t="shared" si="8"/>
        <v>31.96</v>
      </c>
      <c r="BS6" s="36">
        <f t="shared" si="8"/>
        <v>30.84</v>
      </c>
      <c r="BT6" s="36">
        <f t="shared" si="8"/>
        <v>29.9</v>
      </c>
      <c r="BU6" s="36">
        <f t="shared" si="8"/>
        <v>22.67</v>
      </c>
      <c r="BV6" s="36">
        <f t="shared" si="8"/>
        <v>37.92</v>
      </c>
      <c r="BW6" s="36">
        <f t="shared" si="8"/>
        <v>40.89</v>
      </c>
      <c r="BX6" s="36">
        <f t="shared" si="8"/>
        <v>41.25</v>
      </c>
      <c r="BY6" s="36">
        <f t="shared" si="8"/>
        <v>42.5</v>
      </c>
      <c r="BZ6" s="35" t="str">
        <f>IF(BZ7="","",IF(BZ7="-","【-】","【"&amp;SUBSTITUTE(TEXT(BZ7,"#,##0.00"),"-","△")&amp;"】"))</f>
        <v>【53.46】</v>
      </c>
      <c r="CA6" s="36">
        <f>IF(CA7="",NA(),CA7)</f>
        <v>358.48</v>
      </c>
      <c r="CB6" s="36">
        <f t="shared" ref="CB6:CJ6" si="9">IF(CB7="",NA(),CB7)</f>
        <v>371.04</v>
      </c>
      <c r="CC6" s="36">
        <f t="shared" si="9"/>
        <v>432.15</v>
      </c>
      <c r="CD6" s="36">
        <f t="shared" si="9"/>
        <v>455.59</v>
      </c>
      <c r="CE6" s="36">
        <f t="shared" si="9"/>
        <v>479.89</v>
      </c>
      <c r="CF6" s="36">
        <f t="shared" si="9"/>
        <v>789.62</v>
      </c>
      <c r="CG6" s="36">
        <f t="shared" si="9"/>
        <v>423.18</v>
      </c>
      <c r="CH6" s="36">
        <f t="shared" si="9"/>
        <v>383.2</v>
      </c>
      <c r="CI6" s="36">
        <f t="shared" si="9"/>
        <v>383.25</v>
      </c>
      <c r="CJ6" s="36">
        <f t="shared" si="9"/>
        <v>377.72</v>
      </c>
      <c r="CK6" s="35" t="str">
        <f>IF(CK7="","",IF(CK7="-","【-】","【"&amp;SUBSTITUTE(TEXT(CK7,"#,##0.00"),"-","△")&amp;"】"))</f>
        <v>【300.47】</v>
      </c>
      <c r="CL6" s="36">
        <f>IF(CL7="",NA(),CL7)</f>
        <v>62.57</v>
      </c>
      <c r="CM6" s="36">
        <f t="shared" ref="CM6:CU6" si="10">IF(CM7="",NA(),CM7)</f>
        <v>63.35</v>
      </c>
      <c r="CN6" s="36">
        <f t="shared" si="10"/>
        <v>102.34</v>
      </c>
      <c r="CO6" s="36">
        <f t="shared" si="10"/>
        <v>77.010000000000005</v>
      </c>
      <c r="CP6" s="36">
        <f t="shared" si="10"/>
        <v>72.42</v>
      </c>
      <c r="CQ6" s="36">
        <f t="shared" si="10"/>
        <v>48.7</v>
      </c>
      <c r="CR6" s="36">
        <f t="shared" si="10"/>
        <v>46.9</v>
      </c>
      <c r="CS6" s="36">
        <f t="shared" si="10"/>
        <v>47.95</v>
      </c>
      <c r="CT6" s="36">
        <f t="shared" si="10"/>
        <v>48.26</v>
      </c>
      <c r="CU6" s="36">
        <f t="shared" si="10"/>
        <v>48.01</v>
      </c>
      <c r="CV6" s="35" t="str">
        <f>IF(CV7="","",IF(CV7="-","【-】","【"&amp;SUBSTITUTE(TEXT(CV7,"#,##0.00"),"-","△")&amp;"】"))</f>
        <v>【54.90】</v>
      </c>
      <c r="CW6" s="36">
        <f>IF(CW7="",NA(),CW7)</f>
        <v>93.92</v>
      </c>
      <c r="CX6" s="36">
        <f t="shared" ref="CX6:DF6" si="11">IF(CX7="",NA(),CX7)</f>
        <v>94</v>
      </c>
      <c r="CY6" s="36">
        <f t="shared" si="11"/>
        <v>60.44</v>
      </c>
      <c r="CZ6" s="36">
        <f t="shared" si="11"/>
        <v>94.28</v>
      </c>
      <c r="DA6" s="36">
        <f t="shared" si="11"/>
        <v>93.67</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11.91</v>
      </c>
      <c r="EE6" s="36">
        <f t="shared" ref="EE6:EM6" si="14">IF(EE7="",NA(),EE7)</f>
        <v>10.34</v>
      </c>
      <c r="EF6" s="36">
        <f t="shared" si="14"/>
        <v>6.74</v>
      </c>
      <c r="EG6" s="36">
        <f t="shared" si="14"/>
        <v>1.93</v>
      </c>
      <c r="EH6" s="36">
        <f t="shared" si="14"/>
        <v>7.0000000000000007E-2</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465241</v>
      </c>
      <c r="D7" s="38">
        <v>47</v>
      </c>
      <c r="E7" s="38">
        <v>1</v>
      </c>
      <c r="F7" s="38">
        <v>0</v>
      </c>
      <c r="G7" s="38">
        <v>0</v>
      </c>
      <c r="H7" s="38" t="s">
        <v>95</v>
      </c>
      <c r="I7" s="38" t="s">
        <v>96</v>
      </c>
      <c r="J7" s="38" t="s">
        <v>97</v>
      </c>
      <c r="K7" s="38" t="s">
        <v>98</v>
      </c>
      <c r="L7" s="38" t="s">
        <v>99</v>
      </c>
      <c r="M7" s="38" t="s">
        <v>100</v>
      </c>
      <c r="N7" s="39" t="s">
        <v>101</v>
      </c>
      <c r="O7" s="39" t="s">
        <v>102</v>
      </c>
      <c r="P7" s="39">
        <v>100</v>
      </c>
      <c r="Q7" s="39">
        <v>2860</v>
      </c>
      <c r="R7" s="39">
        <v>1703</v>
      </c>
      <c r="S7" s="39">
        <v>103.07</v>
      </c>
      <c r="T7" s="39">
        <v>16.52</v>
      </c>
      <c r="U7" s="39">
        <v>1670</v>
      </c>
      <c r="V7" s="39">
        <v>0.1</v>
      </c>
      <c r="W7" s="39">
        <v>16700</v>
      </c>
      <c r="X7" s="39">
        <v>78</v>
      </c>
      <c r="Y7" s="39">
        <v>46.03</v>
      </c>
      <c r="Z7" s="39">
        <v>42.12</v>
      </c>
      <c r="AA7" s="39">
        <v>35.729999999999997</v>
      </c>
      <c r="AB7" s="39">
        <v>31.98</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2412.81</v>
      </c>
      <c r="BF7" s="39">
        <v>2684.32</v>
      </c>
      <c r="BG7" s="39">
        <v>2839.97</v>
      </c>
      <c r="BH7" s="39">
        <v>2915.57</v>
      </c>
      <c r="BI7" s="39">
        <v>2949.74</v>
      </c>
      <c r="BJ7" s="39">
        <v>1510.14</v>
      </c>
      <c r="BK7" s="39">
        <v>1595.62</v>
      </c>
      <c r="BL7" s="39">
        <v>1302.33</v>
      </c>
      <c r="BM7" s="39">
        <v>1274.21</v>
      </c>
      <c r="BN7" s="39">
        <v>1183.92</v>
      </c>
      <c r="BO7" s="39">
        <v>1084.05</v>
      </c>
      <c r="BP7" s="39">
        <v>39.9</v>
      </c>
      <c r="BQ7" s="39">
        <v>38.15</v>
      </c>
      <c r="BR7" s="39">
        <v>31.96</v>
      </c>
      <c r="BS7" s="39">
        <v>30.84</v>
      </c>
      <c r="BT7" s="39">
        <v>29.9</v>
      </c>
      <c r="BU7" s="39">
        <v>22.67</v>
      </c>
      <c r="BV7" s="39">
        <v>37.92</v>
      </c>
      <c r="BW7" s="39">
        <v>40.89</v>
      </c>
      <c r="BX7" s="39">
        <v>41.25</v>
      </c>
      <c r="BY7" s="39">
        <v>42.5</v>
      </c>
      <c r="BZ7" s="39">
        <v>53.46</v>
      </c>
      <c r="CA7" s="39">
        <v>358.48</v>
      </c>
      <c r="CB7" s="39">
        <v>371.04</v>
      </c>
      <c r="CC7" s="39">
        <v>432.15</v>
      </c>
      <c r="CD7" s="39">
        <v>455.59</v>
      </c>
      <c r="CE7" s="39">
        <v>479.89</v>
      </c>
      <c r="CF7" s="39">
        <v>789.62</v>
      </c>
      <c r="CG7" s="39">
        <v>423.18</v>
      </c>
      <c r="CH7" s="39">
        <v>383.2</v>
      </c>
      <c r="CI7" s="39">
        <v>383.25</v>
      </c>
      <c r="CJ7" s="39">
        <v>377.72</v>
      </c>
      <c r="CK7" s="39">
        <v>300.47000000000003</v>
      </c>
      <c r="CL7" s="39">
        <v>62.57</v>
      </c>
      <c r="CM7" s="39">
        <v>63.35</v>
      </c>
      <c r="CN7" s="39">
        <v>102.34</v>
      </c>
      <c r="CO7" s="39">
        <v>77.010000000000005</v>
      </c>
      <c r="CP7" s="39">
        <v>72.42</v>
      </c>
      <c r="CQ7" s="39">
        <v>48.7</v>
      </c>
      <c r="CR7" s="39">
        <v>46.9</v>
      </c>
      <c r="CS7" s="39">
        <v>47.95</v>
      </c>
      <c r="CT7" s="39">
        <v>48.26</v>
      </c>
      <c r="CU7" s="39">
        <v>48.01</v>
      </c>
      <c r="CV7" s="39">
        <v>54.9</v>
      </c>
      <c r="CW7" s="39">
        <v>93.92</v>
      </c>
      <c r="CX7" s="39">
        <v>94</v>
      </c>
      <c r="CY7" s="39">
        <v>60.44</v>
      </c>
      <c r="CZ7" s="39">
        <v>94.28</v>
      </c>
      <c r="DA7" s="39">
        <v>93.67</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11.91</v>
      </c>
      <c r="EE7" s="39">
        <v>10.34</v>
      </c>
      <c r="EF7" s="39">
        <v>6.74</v>
      </c>
      <c r="EG7" s="39">
        <v>1.93</v>
      </c>
      <c r="EH7" s="39">
        <v>7.0000000000000007E-2</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108</v>
      </c>
    </row>
    <row r="12" spans="1:144" x14ac:dyDescent="0.15">
      <c r="B12">
        <v>1</v>
      </c>
      <c r="C12">
        <v>1</v>
      </c>
      <c r="D12">
        <v>1</v>
      </c>
      <c r="E12">
        <v>1</v>
      </c>
      <c r="F12">
        <v>1</v>
      </c>
      <c r="G12" t="s">
        <v>109</v>
      </c>
    </row>
    <row r="13" spans="1:144" x14ac:dyDescent="0.15">
      <c r="B13" t="s">
        <v>110</v>
      </c>
      <c r="C13" t="s">
        <v>110</v>
      </c>
      <c r="D13" t="s">
        <v>110</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2021-01-27T01:34:17Z</cp:lastPrinted>
  <dcterms:created xsi:type="dcterms:W3CDTF">2020-12-04T02:23:20Z</dcterms:created>
  <dcterms:modified xsi:type="dcterms:W3CDTF">2021-02-18T00:28:40Z</dcterms:modified>
  <cp:category/>
</cp:coreProperties>
</file>