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3 大和村【済】\"/>
    </mc:Choice>
  </mc:AlternateContent>
  <workbookProtection workbookAlgorithmName="SHA-512" workbookHashValue="FJflRKSGt98wbCX+ZYM+uKrN7PBPKP6j3OINn6Fqwi+/4qbxFrR9rWWOmqXqwSVVGHwOcGM8cb+x26oFKPsXSg==" workbookSaltValue="hfgHIyZ1akyn7DvpkO0oX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<sst xmlns="http://schemas.openxmlformats.org/spreadsheetml/2006/main" count="233" uniqueCount="117">
  <si>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</si>
  <si>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</si>
  <si>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</si>
  <si>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</si>
  <si>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</si>
  <si>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</si>
  <si>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</si>
  <si>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</si>
  <si>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</si>
  <si>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</si>
  <si>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</si>
  <si>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</si>
  <si>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</si>
  <si>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</si>
  <si>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</si>
  <si>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</si>
  <si>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</si>
  <si>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</si>
  <si>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</si>
  <si>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</si>
  <si>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</si>
  <si>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</si>
  <si>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</si>
  <si>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</si>
  <si>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</si>
  <si>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</si>
  <si>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</si>
  <si>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</si>
  <si>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</si>
  <si>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</si>
  <si>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</si>
  <si>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</si>
  <si>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</si>
  <si>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</si>
  <si>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</si>
  <si>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</si>
  <si>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</si>
  <si>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</si>
  <si>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</si>
  <si>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</si>
  <si>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</si>
  <si>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</si>
  <si>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</si>
  <si>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</si>
  <si>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</si>
  <si>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</si>
  <si>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</si>
  <si>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</si>
  <si>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</si>
  <si>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</si>
  <si>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</si>
  <si>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</si>
  <si>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</si>
  <si>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</si>
  <si>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</si>
  <si>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</si>
  <si>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</si>
  <si>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</si>
  <si>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</si>
  <si>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</si>
  <si>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</si>
  <si>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</si>
  <si>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</si>
  <si>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</si>
  <si>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</si>
  <si>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</si>
  <si>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</si>
  <si>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</si>
  <si>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</si>
  <si>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</si>
  <si>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</si>
  <si>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</si>
  <si>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</si>
  <si>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</si>
  <si>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</si>
  <si>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</si>
  <si>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</si>
  <si>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</si>
  <si>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</si>
  <si>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</si>
  <si>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</si>
  <si>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</si>
  <si>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</si>
  <si>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</si>
  <si>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</si>
  <si>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</si>
  <si>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</si>
  <si>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</si>
  <si>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</si>
  <si>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</si>
  <si>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</si>
  <si>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</si>
  <si>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</si>
  <si>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</si>
  <si>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</si>
  <si>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</si>
  <si>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</si>
  <si>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</si>
  <si>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</si>
  <si>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</si>
  <si>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</si>
  <si>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</si>
  <si>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</si>
  <si>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</si>
  <si>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</si>
  <si>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</si>
  <si>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</si>
  <si>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</si>
  <si>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</si>
  <si>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</si>
  <si>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</si>
  <si>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</si>
  <si>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</si>
  <si>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</si>
  <si>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老朽化に関しては，施設設備及び管路等の健全化計画を立てる必要性があり今後検討していく。</t>
    <phoneticPr fontId="4"/>
  </si>
  <si>
    <t>　今後は，施設設備の更新や耐震化を実施していくと見込まれる事と人口減少による料金収入減少が見込まれ施設更新計画や事業経営計画を立て，経営の健全化を図っていく必要がある。</t>
    <phoneticPr fontId="4"/>
  </si>
  <si>
    <t xml:space="preserve">①　収益的収支比率については
　前年度と比べ3.25ポイント減少している。経営状況としては，他会計繰入金減によるものであり，地方債償還金は減少傾向であるが，人口減少により，今後も営業収益は減少していく見込みであり経営の健全化を図って行かなければいけない状況である。
④　企業債残高対給水収益比率については
　企業債残高は，平成27年度以降減少傾向であり，今後も計画的な経営を図っていく。
⑤　料金回収率については
　前年度より3.21ﾎﾟｲﾝﾄ増加している。要因は給水原価が減少したことによるものである。しかし，人口減少による料金収入減少が考えられ，対策を検討していく必要がある。
⑥　給水原価については
  前年度と比べ41.29円減少となっており地方債償還金の減が大きな要因と思われる。しかし，人口減少や施設維持管理の面から今後は，投資の効率化や維持管理費の削減といった経営改善の検討を行う必要がある。
⑦　施設利用率については
　前年度と比べ1.39ポイント減少している。今後も人口減少の影響を受け減少していくと見込まれる。
⑧　有収率については
　継続して90.91ポイントを継続して行くと思われる。
</t>
    <rPh sb="30" eb="32">
      <t>ゲンショウ</t>
    </rPh>
    <rPh sb="46" eb="49">
      <t>タカイケイ</t>
    </rPh>
    <rPh sb="49" eb="51">
      <t>クリイ</t>
    </rPh>
    <rPh sb="51" eb="52">
      <t>キン</t>
    </rPh>
    <rPh sb="52" eb="53">
      <t>ゲン</t>
    </rPh>
    <rPh sb="78" eb="80">
      <t>ジンコウ</t>
    </rPh>
    <rPh sb="80" eb="82">
      <t>ゲンショウ</t>
    </rPh>
    <rPh sb="222" eb="224">
      <t>ゾウカ</t>
    </rPh>
    <rPh sb="232" eb="234">
      <t>キュウスイ</t>
    </rPh>
    <rPh sb="234" eb="236">
      <t>ゲンカ</t>
    </rPh>
    <rPh sb="237" eb="239">
      <t>ゲンショウ</t>
    </rPh>
    <rPh sb="256" eb="258">
      <t>ジンコウ</t>
    </rPh>
    <rPh sb="258" eb="260">
      <t>ゲンショウ</t>
    </rPh>
    <rPh sb="263" eb="265">
      <t>リョウキン</t>
    </rPh>
    <rPh sb="265" eb="267">
      <t>シュウニュウ</t>
    </rPh>
    <rPh sb="267" eb="269">
      <t>ゲンショウ</t>
    </rPh>
    <rPh sb="317" eb="318">
      <t>ゲン</t>
    </rPh>
    <rPh sb="318" eb="319">
      <t>ショウ</t>
    </rPh>
    <rPh sb="325" eb="328">
      <t>チホウサイ</t>
    </rPh>
    <rPh sb="328" eb="330">
      <t>ショウカン</t>
    </rPh>
    <rPh sb="330" eb="331">
      <t>キン</t>
    </rPh>
    <rPh sb="332" eb="333">
      <t>ゲン</t>
    </rPh>
    <rPh sb="349" eb="351">
      <t>ジンコウ</t>
    </rPh>
    <rPh sb="351" eb="353">
      <t>ゲンショウ</t>
    </rPh>
    <rPh sb="354" eb="356">
      <t>シセツ</t>
    </rPh>
    <rPh sb="356" eb="358">
      <t>イジ</t>
    </rPh>
    <rPh sb="358" eb="360">
      <t>カンリ</t>
    </rPh>
    <rPh sb="361" eb="362">
      <t>メン</t>
    </rPh>
    <rPh sb="432" eb="43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</si>
</sst>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B-4AAC-9D22-3A29B644DB1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7C5B-4AAC-9D22-3A29B644DB1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43.6</c:v>
                </c:pt>
                <c:pt idx="1">
                  <c:v>42.8</c:v>
                </c:pt>
                <c:pt idx="2">
                  <c:v>42.98</c:v>
                </c:pt>
                <c:pt idx="3">
                  <c:v>41.67</c:v>
                </c:pt>
                <c:pt idx="4">
                  <c:v>40.28</c:v>
                </c:pt>
              </c:numCache>
            </c:numRef>
          </c:val>
          <c:extLst>
            <c:ext xmlns:c16="http://schemas.microsoft.com/office/drawing/2014/chart" uri="{C3380CC4-5D6E-409C-BE32-E72D297353CC}">
              <c16:uniqueId val="{00000000-923E-4C78-8804-A784E92E52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923E-4C78-8804-A784E92E52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AB72-4745-B989-C9089464052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AB72-4745-B989-C9089464052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48.09</c:v>
                </c:pt>
                <c:pt idx="1">
                  <c:v>48.8</c:v>
                </c:pt>
                <c:pt idx="2">
                  <c:v>52.14</c:v>
                </c:pt>
                <c:pt idx="3">
                  <c:v>64.52</c:v>
                </c:pt>
                <c:pt idx="4">
                  <c:v>61.27</c:v>
                </c:pt>
              </c:numCache>
            </c:numRef>
          </c:val>
          <c:extLst>
            <c:ext xmlns:c16="http://schemas.microsoft.com/office/drawing/2014/chart" uri="{C3380CC4-5D6E-409C-BE32-E72D297353CC}">
              <c16:uniqueId val="{00000000-8ED3-4870-A43D-686D175525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8ED3-4870-A43D-686D175525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B-42C4-93D8-987615D5B36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B-42C4-93D8-987615D5B36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3-46EA-B4FC-AAE030F343A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3-46EA-B4FC-AAE030F343A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C8-4D97-8BE1-EE5C9473D76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8-4D97-8BE1-EE5C9473D76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6-494F-8119-857AC1C70F2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6-494F-8119-857AC1C70F2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1395.15</c:v>
                </c:pt>
                <c:pt idx="1">
                  <c:v>1254.3499999999999</c:v>
                </c:pt>
                <c:pt idx="2">
                  <c:v>1096.3499999999999</c:v>
                </c:pt>
                <c:pt idx="3">
                  <c:v>989.59</c:v>
                </c:pt>
                <c:pt idx="4">
                  <c:v>890.12</c:v>
                </c:pt>
              </c:numCache>
            </c:numRef>
          </c:val>
          <c:extLst>
            <c:ext xmlns:c16="http://schemas.microsoft.com/office/drawing/2014/chart" uri="{C3380CC4-5D6E-409C-BE32-E72D297353CC}">
              <c16:uniqueId val="{00000000-B510-4586-ACB0-211BBE318C5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510-4586-ACB0-211BBE318C5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32.26</c:v>
                </c:pt>
                <c:pt idx="1">
                  <c:v>30.57</c:v>
                </c:pt>
                <c:pt idx="2">
                  <c:v>30.52</c:v>
                </c:pt>
                <c:pt idx="3">
                  <c:v>28.76</c:v>
                </c:pt>
                <c:pt idx="4">
                  <c:v>31.97</c:v>
                </c:pt>
              </c:numCache>
            </c:numRef>
          </c:val>
          <c:extLst>
            <c:ext xmlns:c16="http://schemas.microsoft.com/office/drawing/2014/chart" uri="{C3380CC4-5D6E-409C-BE32-E72D297353CC}">
              <c16:uniqueId val="{00000000-01DB-400B-AEAC-F25BC9890B6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01DB-400B-AEAC-F25BC9890B6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426.01</c:v>
                </c:pt>
                <c:pt idx="1">
                  <c:v>452.34</c:v>
                </c:pt>
                <c:pt idx="2">
                  <c:v>453.02</c:v>
                </c:pt>
                <c:pt idx="3">
                  <c:v>484.44</c:v>
                </c:pt>
                <c:pt idx="4">
                  <c:v>443.15</c:v>
                </c:pt>
              </c:numCache>
            </c:numRef>
          </c:val>
          <c:extLst>
            <c:ext xmlns:c16="http://schemas.microsoft.com/office/drawing/2014/chart" uri="{C3380CC4-5D6E-409C-BE32-E72D297353CC}">
              <c16:uniqueId val="{00000000-181F-4497-A2F1-B4B25C496AE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181F-4497-A2F1-B4B25C496AE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大和村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1470</v>
      </c>
      <c r="AM8" s="51"/>
      <c r="AN8" s="51"/>
      <c r="AO8" s="51"/>
      <c r="AP8" s="51"/>
      <c r="AQ8" s="51"/>
      <c r="AR8" s="51"/>
      <c r="AS8" s="51"/>
      <c r="AT8" s="47">
        <f>データ!$S$6</f>
        <v>88.26</v>
      </c>
      <c r="AU8" s="47"/>
      <c r="AV8" s="47"/>
      <c r="AW8" s="47"/>
      <c r="AX8" s="47"/>
      <c r="AY8" s="47"/>
      <c r="AZ8" s="47"/>
      <c r="BA8" s="47"/>
      <c r="BB8" s="47">
        <f>データ!$T$6</f>
        <v>16.66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2580</v>
      </c>
      <c r="X10" s="51"/>
      <c r="Y10" s="51"/>
      <c r="Z10" s="51"/>
      <c r="AA10" s="51"/>
      <c r="AB10" s="51"/>
      <c r="AC10" s="51"/>
      <c r="AD10" s="2"/>
      <c r="AE10" s="2"/>
      <c r="AF10" s="2"/>
      <c r="AG10" s="2"/>
      <c r="AH10" s="2"/>
      <c r="AI10" s="2"/>
      <c r="AJ10" s="2"/>
      <c r="AK10" s="2"/>
      <c r="AL10" s="51">
        <f>データ!$U$6</f>
        <v>1442</v>
      </c>
      <c r="AM10" s="51"/>
      <c r="AN10" s="51"/>
      <c r="AO10" s="51"/>
      <c r="AP10" s="51"/>
      <c r="AQ10" s="51"/>
      <c r="AR10" s="51"/>
      <c r="AS10" s="51"/>
      <c r="AT10" s="47">
        <f>データ!$V$6</f>
        <v>6</v>
      </c>
      <c r="AU10" s="47"/>
      <c r="AV10" s="47"/>
      <c r="AW10" s="47"/>
      <c r="AX10" s="47"/>
      <c r="AY10" s="47"/>
      <c r="AZ10" s="47"/>
      <c r="BA10" s="47"/>
      <c r="BB10" s="47">
        <f>データ!$W$6</f>
        <v>240.33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knFkDDxR7fnJW8bVzBU5MqgMzbhsa3YgRo9h+L3SnFw8W3JfK926fGWmw+VZp3snNvjTemzS6y9JaPbuB6WcRg==" saltValue="wD2d9HtY6TR4s1fyddJ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465232</v>
      </c>
      <c r="D6" s="34">
        <f t="shared" si="3"/>
        <v>47</v>
      </c>
      <c r="E6" s="34">
        <f t="shared" si="3"/>
        <v>1</v>
      </c>
      <c r="F6" s="34">
        <f t="shared" si="3"/>
        <v>0</v>
      </c>
      <c r="G6" s="34">
        <f t="shared" si="3"/>
        <v>0</v>
      </c>
      <c r="H6" s="34" t="str">
        <f t="shared" si="3"/>
        <v>鹿児島県　大和村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2580</v>
      </c>
      <c r="R6" s="35">
        <f t="shared" si="3"/>
        <v>1470</v>
      </c>
      <c r="S6" s="35">
        <f t="shared" si="3"/>
        <v>88.26</v>
      </c>
      <c r="T6" s="35">
        <f t="shared" si="3"/>
        <v>16.66</v>
      </c>
      <c r="U6" s="35">
        <f t="shared" si="3"/>
        <v>1442</v>
      </c>
      <c r="V6" s="35">
        <f t="shared" si="3"/>
        <v>6</v>
      </c>
      <c r="W6" s="35">
        <f t="shared" si="3"/>
        <v>240.33</v>
      </c>
      <c r="X6" s="36">
        <f>IF(X7="",NA(),X7)</f>
        <v>48.09</v>
      </c>
      <c r="Y6" s="36">
        <f t="shared" ref="Y6:AG6" si="4">IF(Y7="",NA(),Y7)</f>
        <v>48.8</v>
      </c>
      <c r="Z6" s="36">
        <f t="shared" si="4"/>
        <v>52.14</v>
      </c>
      <c r="AA6" s="36">
        <f t="shared" si="4"/>
        <v>64.52</v>
      </c>
      <c r="AB6" s="36">
        <f t="shared" si="4"/>
        <v>61.27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1395.15</v>
      </c>
      <c r="BF6" s="36">
        <f t="shared" ref="BF6:BN6" si="7">IF(BF7="",NA(),BF7)</f>
        <v>1254.3499999999999</v>
      </c>
      <c r="BG6" s="36">
        <f t="shared" si="7"/>
        <v>1096.3499999999999</v>
      </c>
      <c r="BH6" s="36">
        <f t="shared" si="7"/>
        <v>989.59</v>
      </c>
      <c r="BI6" s="36">
        <f t="shared" si="7"/>
        <v>890.12</v>
      </c>
      <c r="BJ6" s="36">
        <f t="shared" si="7"/>
        <v>1510.14</v>
      </c>
      <c r="BK6" s="36">
        <f t="shared" si="7"/>
        <v>1595.62</v>
      </c>
      <c r="BL6" s="36">
        <f t="shared" si="7"/>
        <v>1302.33</v>
      </c>
      <c r="BM6" s="36">
        <f t="shared" si="7"/>
        <v>1274.21</v>
      </c>
      <c r="BN6" s="36">
        <f t="shared" si="7"/>
        <v>1183.92</v>
      </c>
      <c r="BO6" s="35" t="str">
        <f>IF(BO7="","",IF(BO7="-","【-】","【"&amp;SUBSTITUTE(TEXT(BO7,"#,##0.00"),"-","△")&amp;"】"))</f>
        <v>【1,084.05】</v>
      </c>
      <c r="BP6" s="36">
        <f>IF(BP7="",NA(),BP7)</f>
        <v>32.26</v>
      </c>
      <c r="BQ6" s="36">
        <f t="shared" ref="BQ6:BY6" si="8">IF(BQ7="",NA(),BQ7)</f>
        <v>30.57</v>
      </c>
      <c r="BR6" s="36">
        <f t="shared" si="8"/>
        <v>30.52</v>
      </c>
      <c r="BS6" s="36">
        <f t="shared" si="8"/>
        <v>28.76</v>
      </c>
      <c r="BT6" s="36">
        <f t="shared" si="8"/>
        <v>31.97</v>
      </c>
      <c r="BU6" s="36">
        <f t="shared" si="8"/>
        <v>22.67</v>
      </c>
      <c r="BV6" s="36">
        <f t="shared" si="8"/>
        <v>37.92</v>
      </c>
      <c r="BW6" s="36">
        <f t="shared" si="8"/>
        <v>40.89</v>
      </c>
      <c r="BX6" s="36">
        <f t="shared" si="8"/>
        <v>41.25</v>
      </c>
      <c r="BY6" s="36">
        <f t="shared" si="8"/>
        <v>42.5</v>
      </c>
      <c r="BZ6" s="35" t="str">
        <f>IF(BZ7="","",IF(BZ7="-","【-】","【"&amp;SUBSTITUTE(TEXT(BZ7,"#,##0.00"),"-","△")&amp;"】"))</f>
        <v>【53.46】</v>
      </c>
      <c r="CA6" s="36">
        <f>IF(CA7="",NA(),CA7)</f>
        <v>426.01</v>
      </c>
      <c r="CB6" s="36">
        <f t="shared" ref="CB6:CJ6" si="9">IF(CB7="",NA(),CB7)</f>
        <v>452.34</v>
      </c>
      <c r="CC6" s="36">
        <f t="shared" si="9"/>
        <v>453.02</v>
      </c>
      <c r="CD6" s="36">
        <f t="shared" si="9"/>
        <v>484.44</v>
      </c>
      <c r="CE6" s="36">
        <f t="shared" si="9"/>
        <v>443.15</v>
      </c>
      <c r="CF6" s="36">
        <f t="shared" si="9"/>
        <v>789.62</v>
      </c>
      <c r="CG6" s="36">
        <f t="shared" si="9"/>
        <v>423.18</v>
      </c>
      <c r="CH6" s="36">
        <f t="shared" si="9"/>
        <v>383.2</v>
      </c>
      <c r="CI6" s="36">
        <f t="shared" si="9"/>
        <v>383.25</v>
      </c>
      <c r="CJ6" s="36">
        <f t="shared" si="9"/>
        <v>377.72</v>
      </c>
      <c r="CK6" s="35" t="str">
        <f>IF(CK7="","",IF(CK7="-","【-】","【"&amp;SUBSTITUTE(TEXT(CK7,"#,##0.00"),"-","△")&amp;"】"))</f>
        <v>【300.47】</v>
      </c>
      <c r="CL6" s="36">
        <f>IF(CL7="",NA(),CL7)</f>
        <v>43.6</v>
      </c>
      <c r="CM6" s="36">
        <f t="shared" ref="CM6:CU6" si="10">IF(CM7="",NA(),CM7)</f>
        <v>42.8</v>
      </c>
      <c r="CN6" s="36">
        <f t="shared" si="10"/>
        <v>42.98</v>
      </c>
      <c r="CO6" s="36">
        <f t="shared" si="10"/>
        <v>41.67</v>
      </c>
      <c r="CP6" s="36">
        <f t="shared" si="10"/>
        <v>40.28</v>
      </c>
      <c r="CQ6" s="36">
        <f t="shared" si="10"/>
        <v>48.7</v>
      </c>
      <c r="CR6" s="36">
        <f t="shared" si="10"/>
        <v>46.9</v>
      </c>
      <c r="CS6" s="36">
        <f t="shared" si="10"/>
        <v>47.95</v>
      </c>
      <c r="CT6" s="36">
        <f t="shared" si="10"/>
        <v>48.26</v>
      </c>
      <c r="CU6" s="36">
        <f t="shared" si="10"/>
        <v>48.01</v>
      </c>
      <c r="CV6" s="35" t="str">
        <f>IF(CV7="","",IF(CV7="-","【-】","【"&amp;SUBSTITUTE(TEXT(CV7,"#,##0.00"),"-","△")&amp;"】"))</f>
        <v>【54.90】</v>
      </c>
      <c r="CW6" s="36">
        <f>IF(CW7="",NA(),CW7)</f>
        <v>90.91</v>
      </c>
      <c r="CX6" s="36">
        <f t="shared" ref="CX6:DF6" si="11">IF(CX7="",NA(),CX7)</f>
        <v>90.91</v>
      </c>
      <c r="CY6" s="36">
        <f t="shared" si="11"/>
        <v>90.91</v>
      </c>
      <c r="CZ6" s="36">
        <f t="shared" si="11"/>
        <v>90.91</v>
      </c>
      <c r="DA6" s="36">
        <f t="shared" si="11"/>
        <v>90.91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465232</v>
      </c>
      <c r="D7" s="38">
        <v>47</v>
      </c>
      <c r="E7" s="38">
        <v>1</v>
      </c>
      <c r="F7" s="38">
        <v>0</v>
      </c>
      <c r="G7" s="38">
        <v>0</v>
      </c>
      <c r="H7" s="38" t="s">
        <v>96</v>
      </c>
      <c r="I7" s="38" t="s">
        <v>97</v>
      </c>
      <c r="J7" s="38" t="s">
        <v>98</v>
      </c>
      <c r="K7" s="38" t="s">
        <v>99</v>
      </c>
      <c r="L7" s="38" t="s">
        <v>100</v>
      </c>
      <c r="M7" s="38" t="s">
        <v>101</v>
      </c>
      <c r="N7" s="39" t="s">
        <v>102</v>
      </c>
      <c r="O7" s="39" t="s">
        <v>103</v>
      </c>
      <c r="P7" s="39">
        <v>100</v>
      </c>
      <c r="Q7" s="39">
        <v>2580</v>
      </c>
      <c r="R7" s="39">
        <v>1470</v>
      </c>
      <c r="S7" s="39">
        <v>88.26</v>
      </c>
      <c r="T7" s="39">
        <v>16.66</v>
      </c>
      <c r="U7" s="39">
        <v>1442</v>
      </c>
      <c r="V7" s="39">
        <v>6</v>
      </c>
      <c r="W7" s="39">
        <v>240.33</v>
      </c>
      <c r="X7" s="39">
        <v>48.09</v>
      </c>
      <c r="Y7" s="39">
        <v>48.8</v>
      </c>
      <c r="Z7" s="39">
        <v>52.14</v>
      </c>
      <c r="AA7" s="39">
        <v>64.52</v>
      </c>
      <c r="AB7" s="39">
        <v>61.27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1395.15</v>
      </c>
      <c r="BF7" s="39">
        <v>1254.3499999999999</v>
      </c>
      <c r="BG7" s="39">
        <v>1096.3499999999999</v>
      </c>
      <c r="BH7" s="39">
        <v>989.59</v>
      </c>
      <c r="BI7" s="39">
        <v>890.12</v>
      </c>
      <c r="BJ7" s="39">
        <v>1510.14</v>
      </c>
      <c r="BK7" s="39">
        <v>1595.62</v>
      </c>
      <c r="BL7" s="39">
        <v>1302.33</v>
      </c>
      <c r="BM7" s="39">
        <v>1274.21</v>
      </c>
      <c r="BN7" s="39">
        <v>1183.92</v>
      </c>
      <c r="BO7" s="39">
        <v>1084.05</v>
      </c>
      <c r="BP7" s="39">
        <v>32.26</v>
      </c>
      <c r="BQ7" s="39">
        <v>30.57</v>
      </c>
      <c r="BR7" s="39">
        <v>30.52</v>
      </c>
      <c r="BS7" s="39">
        <v>28.76</v>
      </c>
      <c r="BT7" s="39">
        <v>31.97</v>
      </c>
      <c r="BU7" s="39">
        <v>22.67</v>
      </c>
      <c r="BV7" s="39">
        <v>37.92</v>
      </c>
      <c r="BW7" s="39">
        <v>40.89</v>
      </c>
      <c r="BX7" s="39">
        <v>41.25</v>
      </c>
      <c r="BY7" s="39">
        <v>42.5</v>
      </c>
      <c r="BZ7" s="39">
        <v>53.46</v>
      </c>
      <c r="CA7" s="39">
        <v>426.01</v>
      </c>
      <c r="CB7" s="39">
        <v>452.34</v>
      </c>
      <c r="CC7" s="39">
        <v>453.02</v>
      </c>
      <c r="CD7" s="39">
        <v>484.44</v>
      </c>
      <c r="CE7" s="39">
        <v>443.15</v>
      </c>
      <c r="CF7" s="39">
        <v>789.62</v>
      </c>
      <c r="CG7" s="39">
        <v>423.18</v>
      </c>
      <c r="CH7" s="39">
        <v>383.2</v>
      </c>
      <c r="CI7" s="39">
        <v>383.25</v>
      </c>
      <c r="CJ7" s="39">
        <v>377.72</v>
      </c>
      <c r="CK7" s="39">
        <v>300.47000000000003</v>
      </c>
      <c r="CL7" s="39">
        <v>43.6</v>
      </c>
      <c r="CM7" s="39">
        <v>42.8</v>
      </c>
      <c r="CN7" s="39">
        <v>42.98</v>
      </c>
      <c r="CO7" s="39">
        <v>41.67</v>
      </c>
      <c r="CP7" s="39">
        <v>40.28</v>
      </c>
      <c r="CQ7" s="39">
        <v>48.7</v>
      </c>
      <c r="CR7" s="39">
        <v>46.9</v>
      </c>
      <c r="CS7" s="39">
        <v>47.95</v>
      </c>
      <c r="CT7" s="39">
        <v>48.26</v>
      </c>
      <c r="CU7" s="39">
        <v>48.01</v>
      </c>
      <c r="CV7" s="39">
        <v>54.9</v>
      </c>
      <c r="CW7" s="39">
        <v>90.91</v>
      </c>
      <c r="CX7" s="39">
        <v>90.91</v>
      </c>
      <c r="CY7" s="39">
        <v>90.91</v>
      </c>
      <c r="CZ7" s="39">
        <v>90.91</v>
      </c>
      <c r="DA7" s="39">
        <v>90.91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2021-01-26T23:58:40Z</cp:lastPrinted>
  <dcterms:created xsi:type="dcterms:W3CDTF">2020-12-04T02:23:20Z</dcterms:created>
  <dcterms:modified xsi:type="dcterms:W3CDTF">2021-02-18T00:28:15Z</dcterms:modified>
  <cp:category/>
</cp:coreProperties>
</file>