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30 中種子町【済】\"/>
    </mc:Choice>
  </mc:AlternateContent>
  <workbookProtection workbookAlgorithmName="SHA-512" workbookHashValue="RTBhsDR3HNoUFYTII8hYUAz9zTP+RmlbOZtOp7WaVehiBDwzQitW3D1bgGKes6hEIUViLp658u45MspysC4BPg==" workbookSaltValue="6pXdUgwYDS/Tk7dnKPtGN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<sst xmlns="http://schemas.openxmlformats.org/spreadsheetml/2006/main" count="228" uniqueCount="113">
  <si>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</si>
  <si>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</si>
  <si>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</si>
  <si>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</si>
  <si>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</si>
  <si>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</si>
  <si>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</si>
  <si>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</si>
  <si>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</si>
  <si>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</si>
  <si>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</si>
  <si>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</si>
  <si>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</si>
  <si>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</si>
  <si>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</si>
  <si>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</si>
  <si>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</si>
  <si>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</si>
  <si>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</si>
  <si>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</si>
  <si>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</si>
  <si>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</si>
  <si>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</si>
  <si>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</si>
  <si>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</si>
  <si>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</si>
  <si>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</si>
  <si>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</si>
  <si>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</si>
  <si>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</si>
  <si>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</si>
  <si>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</si>
  <si>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</si>
  <si>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</si>
  <si>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</si>
  <si>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</si>
  <si>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</si>
  <si>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</si>
  <si>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</si>
  <si>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</si>
  <si>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</si>
  <si>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</si>
  <si>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</si>
  <si>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</si>
  <si>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</si>
  <si>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</si>
  <si>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</si>
  <si>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</si>
  <si>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</si>
  <si>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</si>
  <si>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</si>
  <si>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</si>
  <si>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</si>
  <si>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</si>
  <si>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</si>
  <si>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</si>
  <si>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</si>
  <si>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</si>
  <si>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</si>
  <si>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</si>
  <si>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</si>
  <si>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</si>
  <si>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</si>
  <si>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</si>
  <si>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</si>
  <si>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</si>
  <si>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</si>
  <si>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</si>
  <si>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</si>
  <si>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</si>
  <si>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</si>
  <si>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</si>
  <si>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</si>
  <si>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</si>
  <si>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</si>
  <si>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</si>
  <si>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</si>
  <si>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</si>
  <si>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</si>
  <si>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</si>
  <si>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</si>
  <si>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</si>
  <si>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</si>
  <si>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</si>
  <si>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</si>
  <si>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</si>
  <si>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</si>
  <si>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</si>
  <si>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</si>
  <si>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</si>
  <si>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</si>
  <si>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</si>
  <si>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</si>
  <si>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中種子町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</si>
  <si>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</si>
  <si>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</si>
  <si>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</si>
  <si>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</si>
  <si>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</si>
  <si>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</si>
  <si>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</si>
  <si>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</si>
  <si>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</si>
  <si>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</si>
  <si>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</si>
  <si>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</si>
  <si>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</si>
  <si>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</si>
  <si>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</si>
  <si>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</si>
  <si>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簡易水道事業との統合により比率が悪化しました。予測していたことではありますが，まずは適正な料金の設定が必要であることと，維持管理費の削減のため施設の規模縮小，統廃合，遊休資産の処分を進める必要があります。 今後も企業債の償還，施設更新費用の資金確保が必要ですので近年中に欠損金を解消できるよう，施設の管理計画や経営戦略を基本に水道事業の経営に取り組んで行きます。
</t>
    <rPh sb="2" eb="4">
      <t>カンイ</t>
    </rPh>
    <rPh sb="4" eb="6">
      <t>スイドウ</t>
    </rPh>
    <rPh sb="6" eb="8">
      <t>ジギョウ</t>
    </rPh>
    <rPh sb="10" eb="12">
      <t>トウゴウ</t>
    </rPh>
    <rPh sb="15" eb="17">
      <t>ヒリツ</t>
    </rPh>
    <rPh sb="18" eb="20">
      <t>アッカ</t>
    </rPh>
    <rPh sb="25" eb="27">
      <t>ヨソク</t>
    </rPh>
    <rPh sb="44" eb="46">
      <t>テキセイ</t>
    </rPh>
    <rPh sb="47" eb="49">
      <t>リョウキン</t>
    </rPh>
    <rPh sb="50" eb="52">
      <t>セッテイ</t>
    </rPh>
    <rPh sb="53" eb="55">
      <t>ヒツヨウ</t>
    </rPh>
    <rPh sb="62" eb="64">
      <t>イジ</t>
    </rPh>
    <rPh sb="64" eb="66">
      <t>カンリ</t>
    </rPh>
    <rPh sb="66" eb="67">
      <t>ヒ</t>
    </rPh>
    <rPh sb="68" eb="70">
      <t>サクゲン</t>
    </rPh>
    <rPh sb="73" eb="75">
      <t>シセツ</t>
    </rPh>
    <rPh sb="76" eb="78">
      <t>キボ</t>
    </rPh>
    <rPh sb="78" eb="80">
      <t>シュクショウ</t>
    </rPh>
    <rPh sb="81" eb="84">
      <t>トウハイゴウ</t>
    </rPh>
    <rPh sb="85" eb="87">
      <t>ユウキュウ</t>
    </rPh>
    <rPh sb="87" eb="89">
      <t>シサン</t>
    </rPh>
    <rPh sb="90" eb="92">
      <t>ショブン</t>
    </rPh>
    <rPh sb="93" eb="94">
      <t>スス</t>
    </rPh>
    <rPh sb="96" eb="98">
      <t>ヒツヨウ</t>
    </rPh>
    <rPh sb="105" eb="107">
      <t>コンゴ</t>
    </rPh>
    <rPh sb="108" eb="110">
      <t>キギョウ</t>
    </rPh>
    <rPh sb="110" eb="111">
      <t>サイ</t>
    </rPh>
    <rPh sb="112" eb="114">
      <t>ショウカン</t>
    </rPh>
    <rPh sb="115" eb="117">
      <t>シセツ</t>
    </rPh>
    <rPh sb="117" eb="119">
      <t>コウシン</t>
    </rPh>
    <rPh sb="119" eb="121">
      <t>ヒヨウ</t>
    </rPh>
    <rPh sb="122" eb="124">
      <t>シキン</t>
    </rPh>
    <rPh sb="124" eb="126">
      <t>カクホ</t>
    </rPh>
    <rPh sb="127" eb="129">
      <t>ヒツヨウ</t>
    </rPh>
    <rPh sb="133" eb="136">
      <t>キンネンチュウ</t>
    </rPh>
    <rPh sb="137" eb="140">
      <t>ケッソンキン</t>
    </rPh>
    <rPh sb="141" eb="143">
      <t>カイショウ</t>
    </rPh>
    <rPh sb="149" eb="151">
      <t>シセツ</t>
    </rPh>
    <rPh sb="152" eb="154">
      <t>カンリ</t>
    </rPh>
    <rPh sb="154" eb="156">
      <t>ケイカク</t>
    </rPh>
    <rPh sb="157" eb="159">
      <t>ケイエイ</t>
    </rPh>
    <rPh sb="159" eb="161">
      <t>センリャク</t>
    </rPh>
    <rPh sb="162" eb="164">
      <t>キホン</t>
    </rPh>
    <rPh sb="165" eb="167">
      <t>スイドウ</t>
    </rPh>
    <rPh sb="167" eb="169">
      <t>ジギョウ</t>
    </rPh>
    <rPh sb="170" eb="172">
      <t>ケイエイ</t>
    </rPh>
    <rPh sb="173" eb="174">
      <t>ト</t>
    </rPh>
    <rPh sb="175" eb="176">
      <t>ク</t>
    </rPh>
    <rPh sb="178" eb="179">
      <t>イ</t>
    </rPh>
    <phoneticPr fontId="17"/>
  </si>
  <si>
    <t>共通事項
  平成30年度より簡易水道事業を統合したため比率の変動が大きい。
①経常収支比率
  収支の不足を一般会計の繰入金で補っていた事業との統合により，平成30度から全国平均と比べ2年連続で低い結果となりました。料金の改定を近年中に行なう必要がありますが，今後も施設の老朽化に伴い維持管理費が増加することが見込まれるため施設の更新を計画的に進めていくことが必要です。
②累積欠損金比率
  収益より費用が多い事業との統合のため，平成30年度から2年連続で欠損金が発生しています。また，今後も欠損金は発生する見込みです。近年中に料金改定を実施し，早期に欠損金の発生を抑える取組を実施します。
③流動比率
  統合で企業債の償還額が増え流動負債が増加しています。また，今後も流動負債が増える傾向が続く見込みです。流動資産では，費用も多くなっているため預金残高も減少しました。給水収益も思ったほど増えなかったため，今後資金の確保が困難になる時がくるので料金の改定が必要です。
④企業債残高対給水収益比率
  統合により企業債残高が増加しました。今後も施設の更新のため企業債を借り入れる予定であり，更に比率が上昇する見込みです。比率を抑えるためには，給水収益の確保が必要ですが年々減少傾向にあるため料金の改定により給水収益を確保する必要があります。
⑤料金回収比率
  料金収入が少なく費用が多い事業との統合により回収率が年々下がってきています。費用の削減に努めてまいりますが，それでも不足する分は料金の改定が必要です。
⑥給水原価
  統合に伴い費用が増加傾向です。施設の規模見直しや施設の統廃合を進め，維持管理費の削減に努めます。
⑦施設利用率
  統合したが年々下がってきています。施設規模の縮小と遊休施設の調査が必要です。
⑧有収率
  以前から70%台で給配水管の老朽化で施設の利用が収益に結びつかない現状です。管の更新を計画的に実施する必要があります。</t>
    <phoneticPr fontId="4"/>
  </si>
  <si>
    <t>共通事項
  平成30年度より簡易水道事業を統合したため比率の変動が大きい。
①有形固定資産減価償却率
  全国平均や類似団体よりも低くなっています。原因は，統合により新しい資産の割合が増えたためです。ただし，老朽化した施設はありますので，計画的に更新を進め，遊休施設は処分の方向で検討していきます。
②管路経年比率，③管路更新比率
  耐震化対策が必要な資産も多くある中，自主財源の確保が困難な状況だったため，平成28年度，平成29年度は更新率が低くなっていますが，平成30年度，令和元年度は企業債を借り入れて老朽管の更新を進めました。今後も計画的に老朽化した施設等の更新を実施します。</t>
    <rPh sb="40" eb="42">
      <t>ユウケイ</t>
    </rPh>
    <rPh sb="42" eb="44">
      <t>コテイ</t>
    </rPh>
    <rPh sb="44" eb="46">
      <t>シサン</t>
    </rPh>
    <rPh sb="46" eb="48">
      <t>ゲンカ</t>
    </rPh>
    <rPh sb="48" eb="50">
      <t>ショウキャク</t>
    </rPh>
    <rPh sb="50" eb="51">
      <t>リツ</t>
    </rPh>
    <rPh sb="54" eb="56">
      <t>ゼンコク</t>
    </rPh>
    <rPh sb="56" eb="58">
      <t>ヘイキン</t>
    </rPh>
    <rPh sb="59" eb="61">
      <t>ルイジ</t>
    </rPh>
    <rPh sb="61" eb="63">
      <t>ダンタイ</t>
    </rPh>
    <rPh sb="66" eb="67">
      <t>ヒク</t>
    </rPh>
    <rPh sb="75" eb="77">
      <t>ゲンイン</t>
    </rPh>
    <rPh sb="79" eb="81">
      <t>トウゴウ</t>
    </rPh>
    <rPh sb="84" eb="85">
      <t>アタラ</t>
    </rPh>
    <rPh sb="87" eb="89">
      <t>シサン</t>
    </rPh>
    <rPh sb="90" eb="92">
      <t>ワリアイ</t>
    </rPh>
    <rPh sb="93" eb="94">
      <t>フ</t>
    </rPh>
    <rPh sb="105" eb="108">
      <t>ロウキュウカ</t>
    </rPh>
    <rPh sb="110" eb="112">
      <t>シセツ</t>
    </rPh>
    <rPh sb="120" eb="123">
      <t>ケイカクテキ</t>
    </rPh>
    <rPh sb="124" eb="126">
      <t>コウシン</t>
    </rPh>
    <rPh sb="127" eb="128">
      <t>スス</t>
    </rPh>
    <rPh sb="130" eb="132">
      <t>ユウキュウ</t>
    </rPh>
    <rPh sb="132" eb="134">
      <t>シセツ</t>
    </rPh>
    <rPh sb="135" eb="137">
      <t>ショブン</t>
    </rPh>
    <rPh sb="138" eb="140">
      <t>ホウコウ</t>
    </rPh>
    <rPh sb="141" eb="143">
      <t>ケントウ</t>
    </rPh>
    <rPh sb="152" eb="154">
      <t>カンロ</t>
    </rPh>
    <rPh sb="154" eb="156">
      <t>ケイネン</t>
    </rPh>
    <rPh sb="156" eb="158">
      <t>ヒリツ</t>
    </rPh>
    <rPh sb="160" eb="162">
      <t>カンロ</t>
    </rPh>
    <rPh sb="162" eb="164">
      <t>コウシン</t>
    </rPh>
    <rPh sb="164" eb="166">
      <t>ヒリツ</t>
    </rPh>
    <rPh sb="169" eb="172">
      <t>タイシンカ</t>
    </rPh>
    <rPh sb="172" eb="174">
      <t>タイサク</t>
    </rPh>
    <rPh sb="175" eb="177">
      <t>ヒツヨウ</t>
    </rPh>
    <rPh sb="178" eb="180">
      <t>シサン</t>
    </rPh>
    <rPh sb="181" eb="182">
      <t>オオ</t>
    </rPh>
    <rPh sb="185" eb="186">
      <t>ナカ</t>
    </rPh>
    <rPh sb="187" eb="189">
      <t>ジシュ</t>
    </rPh>
    <rPh sb="189" eb="191">
      <t>ザイゲン</t>
    </rPh>
    <rPh sb="192" eb="194">
      <t>カクホ</t>
    </rPh>
    <rPh sb="195" eb="197">
      <t>コンナン</t>
    </rPh>
    <rPh sb="198" eb="200">
      <t>ジョウキョウ</t>
    </rPh>
    <rPh sb="206" eb="208">
      <t>ヘイセイ</t>
    </rPh>
    <rPh sb="210" eb="212">
      <t>ネンド</t>
    </rPh>
    <rPh sb="213" eb="215">
      <t>ヘイセイ</t>
    </rPh>
    <rPh sb="217" eb="219">
      <t>ネンド</t>
    </rPh>
    <rPh sb="220" eb="222">
      <t>コウシン</t>
    </rPh>
    <rPh sb="222" eb="223">
      <t>リツ</t>
    </rPh>
    <rPh sb="224" eb="225">
      <t>ヒク</t>
    </rPh>
    <rPh sb="234" eb="236">
      <t>ヘイセイ</t>
    </rPh>
    <rPh sb="238" eb="240">
      <t>ネンド</t>
    </rPh>
    <rPh sb="241" eb="243">
      <t>レイワ</t>
    </rPh>
    <rPh sb="243" eb="246">
      <t>ガンネンド</t>
    </rPh>
    <rPh sb="247" eb="249">
      <t>キギョウ</t>
    </rPh>
    <rPh sb="249" eb="250">
      <t>サイ</t>
    </rPh>
    <rPh sb="251" eb="252">
      <t>カ</t>
    </rPh>
    <rPh sb="253" eb="254">
      <t>イ</t>
    </rPh>
    <rPh sb="256" eb="258">
      <t>ロウキュウ</t>
    </rPh>
    <rPh sb="258" eb="259">
      <t>カン</t>
    </rPh>
    <rPh sb="260" eb="262">
      <t>コウシン</t>
    </rPh>
    <rPh sb="263" eb="264">
      <t>スス</t>
    </rPh>
    <rPh sb="269" eb="271">
      <t>コンゴ</t>
    </rPh>
    <rPh sb="272" eb="275">
      <t>ケイカクテキ</t>
    </rPh>
    <rPh sb="276" eb="278">
      <t>ロウキュウ</t>
    </rPh>
    <rPh sb="278" eb="279">
      <t>カ</t>
    </rPh>
    <rPh sb="281" eb="283">
      <t>シセツ</t>
    </rPh>
    <rPh sb="283" eb="284">
      <t>トウ</t>
    </rPh>
    <rPh sb="285" eb="287">
      <t>コウシン</t>
    </rPh>
    <rPh sb="288" eb="290">
      <t>ジッシ</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</si>
</sst>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5"/>
      <color theme="1"/>
      <name val="ＭＳ ゴシック"/>
      <family val="3"/>
    </font>
    <font>
      <sz val="6"/>
      <name val="ＭＳ Ｐゴシック"/>
      <family val="3"/>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0.96</c:v>
                </c:pt>
                <c:pt idx="1">
                  <c:v>0.14000000000000001</c:v>
                </c:pt>
                <c:pt idx="2">
                  <c:v>0.74</c:v>
                </c:pt>
                <c:pt idx="3">
                  <c:v>0.99</c:v>
                </c:pt>
                <c:pt idx="4">
                  <c:v>0.69</c:v>
                </c:pt>
              </c:numCache>
            </c:numRef>
          </c:val>
          <c:extLst>
            <c:ext xmlns:c16="http://schemas.microsoft.com/office/drawing/2014/chart" uri="{C3380CC4-5D6E-409C-BE32-E72D297353CC}">
              <c16:uniqueId val="{00000000-47C4-4620-92D0-7589DA7920F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47C4-4620-92D0-7589DA7920F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56.35</c:v>
                </c:pt>
                <c:pt idx="1">
                  <c:v>58.3</c:v>
                </c:pt>
                <c:pt idx="2">
                  <c:v>57.23</c:v>
                </c:pt>
                <c:pt idx="3">
                  <c:v>55.84</c:v>
                </c:pt>
                <c:pt idx="4">
                  <c:v>51.8</c:v>
                </c:pt>
              </c:numCache>
            </c:numRef>
          </c:val>
          <c:extLst>
            <c:ext xmlns:c16="http://schemas.microsoft.com/office/drawing/2014/chart" uri="{C3380CC4-5D6E-409C-BE32-E72D297353CC}">
              <c16:uniqueId val="{00000000-46A6-425C-AB8D-F733B13B5A6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46A6-425C-AB8D-F733B13B5A6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76.83</c:v>
                </c:pt>
                <c:pt idx="1">
                  <c:v>75.930000000000007</c:v>
                </c:pt>
                <c:pt idx="2">
                  <c:v>74.56</c:v>
                </c:pt>
                <c:pt idx="3">
                  <c:v>75.31</c:v>
                </c:pt>
                <c:pt idx="4">
                  <c:v>79.98</c:v>
                </c:pt>
              </c:numCache>
            </c:numRef>
          </c:val>
          <c:extLst>
            <c:ext xmlns:c16="http://schemas.microsoft.com/office/drawing/2014/chart" uri="{C3380CC4-5D6E-409C-BE32-E72D297353CC}">
              <c16:uniqueId val="{00000000-43FB-4271-AEBD-0CAF9372495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43FB-4271-AEBD-0CAF9372495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102.65</c:v>
                </c:pt>
                <c:pt idx="1">
                  <c:v>112.07</c:v>
                </c:pt>
                <c:pt idx="2">
                  <c:v>102.78</c:v>
                </c:pt>
                <c:pt idx="3">
                  <c:v>86.58</c:v>
                </c:pt>
                <c:pt idx="4">
                  <c:v>95.31</c:v>
                </c:pt>
              </c:numCache>
            </c:numRef>
          </c:val>
          <c:extLst>
            <c:ext xmlns:c16="http://schemas.microsoft.com/office/drawing/2014/chart" uri="{C3380CC4-5D6E-409C-BE32-E72D297353CC}">
              <c16:uniqueId val="{00000000-A401-47D7-9E8C-00B08DCA288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A401-47D7-9E8C-00B08DCA288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55.04</c:v>
                </c:pt>
                <c:pt idx="1">
                  <c:v>56.78</c:v>
                </c:pt>
                <c:pt idx="2">
                  <c:v>57.27</c:v>
                </c:pt>
                <c:pt idx="3">
                  <c:v>35.229999999999997</c:v>
                </c:pt>
                <c:pt idx="4">
                  <c:v>37.380000000000003</c:v>
                </c:pt>
              </c:numCache>
            </c:numRef>
          </c:val>
          <c:extLst>
            <c:ext xmlns:c16="http://schemas.microsoft.com/office/drawing/2014/chart" uri="{C3380CC4-5D6E-409C-BE32-E72D297353CC}">
              <c16:uniqueId val="{00000000-1711-4365-9BA5-D1E5F99D6BF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1711-4365-9BA5-D1E5F99D6BF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30.37</c:v>
                </c:pt>
                <c:pt idx="1">
                  <c:v>30.91</c:v>
                </c:pt>
                <c:pt idx="2">
                  <c:v>31.93</c:v>
                </c:pt>
                <c:pt idx="3">
                  <c:v>18.989999999999998</c:v>
                </c:pt>
                <c:pt idx="4">
                  <c:v>18.670000000000002</c:v>
                </c:pt>
              </c:numCache>
            </c:numRef>
          </c:val>
          <c:extLst>
            <c:ext xmlns:c16="http://schemas.microsoft.com/office/drawing/2014/chart" uri="{C3380CC4-5D6E-409C-BE32-E72D297353CC}">
              <c16:uniqueId val="{00000000-63D0-4767-A23E-C58453D3B58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63D0-4767-A23E-C58453D3B58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formatCode="#,##0.00;&quot;△&quot;#,##0.00;&quot;-&quot;">
                  <c:v>16.91</c:v>
                </c:pt>
                <c:pt idx="4" formatCode="#,##0.00;&quot;△&quot;#,##0.00;&quot;-&quot;">
                  <c:v>7.85</c:v>
                </c:pt>
              </c:numCache>
            </c:numRef>
          </c:val>
          <c:extLst>
            <c:ext xmlns:c16="http://schemas.microsoft.com/office/drawing/2014/chart" uri="{C3380CC4-5D6E-409C-BE32-E72D297353CC}">
              <c16:uniqueId val="{00000000-C78B-4A68-AE48-75EE7447B31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C78B-4A68-AE48-75EE7447B31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323.64999999999998</c:v>
                </c:pt>
                <c:pt idx="1">
                  <c:v>340.6</c:v>
                </c:pt>
                <c:pt idx="2">
                  <c:v>548.69000000000005</c:v>
                </c:pt>
                <c:pt idx="3">
                  <c:v>157.83000000000001</c:v>
                </c:pt>
                <c:pt idx="4">
                  <c:v>145.65</c:v>
                </c:pt>
              </c:numCache>
            </c:numRef>
          </c:val>
          <c:extLst>
            <c:ext xmlns:c16="http://schemas.microsoft.com/office/drawing/2014/chart" uri="{C3380CC4-5D6E-409C-BE32-E72D297353CC}">
              <c16:uniqueId val="{00000000-6475-4038-8737-1E442B2ACED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6475-4038-8737-1E442B2ACED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106.22</c:v>
                </c:pt>
                <c:pt idx="1">
                  <c:v>92.92</c:v>
                </c:pt>
                <c:pt idx="2">
                  <c:v>148.99</c:v>
                </c:pt>
                <c:pt idx="3">
                  <c:v>686.06</c:v>
                </c:pt>
                <c:pt idx="4">
                  <c:v>701.93</c:v>
                </c:pt>
              </c:numCache>
            </c:numRef>
          </c:val>
          <c:extLst>
            <c:ext xmlns:c16="http://schemas.microsoft.com/office/drawing/2014/chart" uri="{C3380CC4-5D6E-409C-BE32-E72D297353CC}">
              <c16:uniqueId val="{00000000-0866-4E0D-82A1-2E3349396C2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0866-4E0D-82A1-2E3349396C2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102.5</c:v>
                </c:pt>
                <c:pt idx="1">
                  <c:v>112.73</c:v>
                </c:pt>
                <c:pt idx="2">
                  <c:v>102.59</c:v>
                </c:pt>
                <c:pt idx="3">
                  <c:v>70.89</c:v>
                </c:pt>
                <c:pt idx="4">
                  <c:v>69.930000000000007</c:v>
                </c:pt>
              </c:numCache>
            </c:numRef>
          </c:val>
          <c:extLst>
            <c:ext xmlns:c16="http://schemas.microsoft.com/office/drawing/2014/chart" uri="{C3380CC4-5D6E-409C-BE32-E72D297353CC}">
              <c16:uniqueId val="{00000000-4D4D-4734-A20D-9A0F2A86BE4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4D4D-4734-A20D-9A0F2A86BE4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170.59</c:v>
                </c:pt>
                <c:pt idx="1">
                  <c:v>154.97999999999999</c:v>
                </c:pt>
                <c:pt idx="2">
                  <c:v>172.63</c:v>
                </c:pt>
                <c:pt idx="3">
                  <c:v>252.6</c:v>
                </c:pt>
                <c:pt idx="4">
                  <c:v>256.3</c:v>
                </c:pt>
              </c:numCache>
            </c:numRef>
          </c:val>
          <c:extLst>
            <c:ext xmlns:c16="http://schemas.microsoft.com/office/drawing/2014/chart" uri="{C3380CC4-5D6E-409C-BE32-E72D297353CC}">
              <c16:uniqueId val="{00000000-D6DD-4A87-9A5D-B208B70EAD6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D6DD-4A87-9A5D-B208B70EAD6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鹿児島県　中種子町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A8</v>
      </c>
      <c r="X8" s="86"/>
      <c r="Y8" s="86"/>
      <c r="Z8" s="86"/>
      <c r="AA8" s="86"/>
      <c r="AB8" s="86"/>
      <c r="AC8" s="86"/>
      <c r="AD8" s="86" t="str">
        <f>データ!$M$6</f>
        <v>非設置</v>
      </c>
      <c r="AE8" s="86"/>
      <c r="AF8" s="86"/>
      <c r="AG8" s="86"/>
      <c r="AH8" s="86"/>
      <c r="AI8" s="86"/>
      <c r="AJ8" s="86"/>
      <c r="AK8" s="4"/>
      <c r="AL8" s="74">
        <f>データ!$R$6</f>
        <v>7924</v>
      </c>
      <c r="AM8" s="74"/>
      <c r="AN8" s="74"/>
      <c r="AO8" s="74"/>
      <c r="AP8" s="74"/>
      <c r="AQ8" s="74"/>
      <c r="AR8" s="74"/>
      <c r="AS8" s="74"/>
      <c r="AT8" s="70">
        <f>データ!$S$6</f>
        <v>137.18</v>
      </c>
      <c r="AU8" s="71"/>
      <c r="AV8" s="71"/>
      <c r="AW8" s="71"/>
      <c r="AX8" s="71"/>
      <c r="AY8" s="71"/>
      <c r="AZ8" s="71"/>
      <c r="BA8" s="71"/>
      <c r="BB8" s="73">
        <f>データ!$T$6</f>
        <v>57.76</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56.5</v>
      </c>
      <c r="J10" s="71"/>
      <c r="K10" s="71"/>
      <c r="L10" s="71"/>
      <c r="M10" s="71"/>
      <c r="N10" s="71"/>
      <c r="O10" s="72"/>
      <c r="P10" s="73">
        <f>データ!$P$6</f>
        <v>99.54</v>
      </c>
      <c r="Q10" s="73"/>
      <c r="R10" s="73"/>
      <c r="S10" s="73"/>
      <c r="T10" s="73"/>
      <c r="U10" s="73"/>
      <c r="V10" s="73"/>
      <c r="W10" s="74">
        <f>データ!$Q$6</f>
        <v>3564</v>
      </c>
      <c r="X10" s="74"/>
      <c r="Y10" s="74"/>
      <c r="Z10" s="74"/>
      <c r="AA10" s="74"/>
      <c r="AB10" s="74"/>
      <c r="AC10" s="74"/>
      <c r="AD10" s="2"/>
      <c r="AE10" s="2"/>
      <c r="AF10" s="2"/>
      <c r="AG10" s="2"/>
      <c r="AH10" s="4"/>
      <c r="AI10" s="4"/>
      <c r="AJ10" s="4"/>
      <c r="AK10" s="4"/>
      <c r="AL10" s="74">
        <f>データ!$U$6</f>
        <v>7715</v>
      </c>
      <c r="AM10" s="74"/>
      <c r="AN10" s="74"/>
      <c r="AO10" s="74"/>
      <c r="AP10" s="74"/>
      <c r="AQ10" s="74"/>
      <c r="AR10" s="74"/>
      <c r="AS10" s="74"/>
      <c r="AT10" s="70">
        <f>データ!$V$6</f>
        <v>135.94</v>
      </c>
      <c r="AU10" s="71"/>
      <c r="AV10" s="71"/>
      <c r="AW10" s="71"/>
      <c r="AX10" s="71"/>
      <c r="AY10" s="71"/>
      <c r="AZ10" s="71"/>
      <c r="BA10" s="71"/>
      <c r="BB10" s="73">
        <f>データ!$W$6</f>
        <v>56.75</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aY0M0x5NS41dfKDTmI+LHFsXjr0JpfS3IHl3j4M9axHLii5HVEV518WjdAsOcyb4nCB6fWBPmxeLA1aAbpEImg==" saltValue="Oya/SRbetc6tBPvr3j1HX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465011</v>
      </c>
      <c r="D6" s="34">
        <f t="shared" si="3"/>
        <v>46</v>
      </c>
      <c r="E6" s="34">
        <f t="shared" si="3"/>
        <v>1</v>
      </c>
      <c r="F6" s="34">
        <f t="shared" si="3"/>
        <v>0</v>
      </c>
      <c r="G6" s="34">
        <f t="shared" si="3"/>
        <v>1</v>
      </c>
      <c r="H6" s="34" t="str">
        <f t="shared" si="3"/>
        <v>鹿児島県　中種子町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56.5</v>
      </c>
      <c r="P6" s="35">
        <f t="shared" si="3"/>
        <v>99.54</v>
      </c>
      <c r="Q6" s="35">
        <f t="shared" si="3"/>
        <v>3564</v>
      </c>
      <c r="R6" s="35">
        <f t="shared" si="3"/>
        <v>7924</v>
      </c>
      <c r="S6" s="35">
        <f t="shared" si="3"/>
        <v>137.18</v>
      </c>
      <c r="T6" s="35">
        <f t="shared" si="3"/>
        <v>57.76</v>
      </c>
      <c r="U6" s="35">
        <f t="shared" si="3"/>
        <v>7715</v>
      </c>
      <c r="V6" s="35">
        <f t="shared" si="3"/>
        <v>135.94</v>
      </c>
      <c r="W6" s="35">
        <f t="shared" si="3"/>
        <v>56.75</v>
      </c>
      <c r="X6" s="36">
        <f>IF(X7="",NA(),X7)</f>
        <v>102.65</v>
      </c>
      <c r="Y6" s="36">
        <f t="shared" ref="Y6:AG6" si="4">IF(Y7="",NA(),Y7)</f>
        <v>112.07</v>
      </c>
      <c r="Z6" s="36">
        <f t="shared" si="4"/>
        <v>102.78</v>
      </c>
      <c r="AA6" s="36">
        <f t="shared" si="4"/>
        <v>86.58</v>
      </c>
      <c r="AB6" s="36">
        <f t="shared" si="4"/>
        <v>95.31</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6">
        <f t="shared" si="5"/>
        <v>16.91</v>
      </c>
      <c r="AM6" s="36">
        <f t="shared" si="5"/>
        <v>7.85</v>
      </c>
      <c r="AN6" s="36">
        <f t="shared" si="5"/>
        <v>12.59</v>
      </c>
      <c r="AO6" s="36">
        <f t="shared" si="5"/>
        <v>12.44</v>
      </c>
      <c r="AP6" s="36">
        <f t="shared" si="5"/>
        <v>16.399999999999999</v>
      </c>
      <c r="AQ6" s="36">
        <f t="shared" si="5"/>
        <v>25.66</v>
      </c>
      <c r="AR6" s="36">
        <f t="shared" si="5"/>
        <v>21.69</v>
      </c>
      <c r="AS6" s="35" t="str">
        <f>IF(AS7="","",IF(AS7="-","【-】","【"&amp;SUBSTITUTE(TEXT(AS7,"#,##0.00"),"-","△")&amp;"】"))</f>
        <v>【1.08】</v>
      </c>
      <c r="AT6" s="36">
        <f>IF(AT7="",NA(),AT7)</f>
        <v>323.64999999999998</v>
      </c>
      <c r="AU6" s="36">
        <f t="shared" ref="AU6:BC6" si="6">IF(AU7="",NA(),AU7)</f>
        <v>340.6</v>
      </c>
      <c r="AV6" s="36">
        <f t="shared" si="6"/>
        <v>548.69000000000005</v>
      </c>
      <c r="AW6" s="36">
        <f t="shared" si="6"/>
        <v>157.83000000000001</v>
      </c>
      <c r="AX6" s="36">
        <f t="shared" si="6"/>
        <v>145.65</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106.22</v>
      </c>
      <c r="BF6" s="36">
        <f t="shared" ref="BF6:BN6" si="7">IF(BF7="",NA(),BF7)</f>
        <v>92.92</v>
      </c>
      <c r="BG6" s="36">
        <f t="shared" si="7"/>
        <v>148.99</v>
      </c>
      <c r="BH6" s="36">
        <f t="shared" si="7"/>
        <v>686.06</v>
      </c>
      <c r="BI6" s="36">
        <f t="shared" si="7"/>
        <v>701.93</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102.5</v>
      </c>
      <c r="BQ6" s="36">
        <f t="shared" ref="BQ6:BY6" si="8">IF(BQ7="",NA(),BQ7)</f>
        <v>112.73</v>
      </c>
      <c r="BR6" s="36">
        <f t="shared" si="8"/>
        <v>102.59</v>
      </c>
      <c r="BS6" s="36">
        <f t="shared" si="8"/>
        <v>70.89</v>
      </c>
      <c r="BT6" s="36">
        <f t="shared" si="8"/>
        <v>69.930000000000007</v>
      </c>
      <c r="BU6" s="36">
        <f t="shared" si="8"/>
        <v>92.76</v>
      </c>
      <c r="BV6" s="36">
        <f t="shared" si="8"/>
        <v>93.28</v>
      </c>
      <c r="BW6" s="36">
        <f t="shared" si="8"/>
        <v>87.51</v>
      </c>
      <c r="BX6" s="36">
        <f t="shared" si="8"/>
        <v>84.77</v>
      </c>
      <c r="BY6" s="36">
        <f t="shared" si="8"/>
        <v>87.11</v>
      </c>
      <c r="BZ6" s="35" t="str">
        <f>IF(BZ7="","",IF(BZ7="-","【-】","【"&amp;SUBSTITUTE(TEXT(BZ7,"#,##0.00"),"-","△")&amp;"】"))</f>
        <v>【103.24】</v>
      </c>
      <c r="CA6" s="36">
        <f>IF(CA7="",NA(),CA7)</f>
        <v>170.59</v>
      </c>
      <c r="CB6" s="36">
        <f t="shared" ref="CB6:CJ6" si="9">IF(CB7="",NA(),CB7)</f>
        <v>154.97999999999999</v>
      </c>
      <c r="CC6" s="36">
        <f t="shared" si="9"/>
        <v>172.63</v>
      </c>
      <c r="CD6" s="36">
        <f t="shared" si="9"/>
        <v>252.6</v>
      </c>
      <c r="CE6" s="36">
        <f t="shared" si="9"/>
        <v>256.3</v>
      </c>
      <c r="CF6" s="36">
        <f t="shared" si="9"/>
        <v>208.67</v>
      </c>
      <c r="CG6" s="36">
        <f t="shared" si="9"/>
        <v>208.29</v>
      </c>
      <c r="CH6" s="36">
        <f t="shared" si="9"/>
        <v>218.42</v>
      </c>
      <c r="CI6" s="36">
        <f t="shared" si="9"/>
        <v>227.27</v>
      </c>
      <c r="CJ6" s="36">
        <f t="shared" si="9"/>
        <v>223.98</v>
      </c>
      <c r="CK6" s="35" t="str">
        <f>IF(CK7="","",IF(CK7="-","【-】","【"&amp;SUBSTITUTE(TEXT(CK7,"#,##0.00"),"-","△")&amp;"】"))</f>
        <v>【168.38】</v>
      </c>
      <c r="CL6" s="36">
        <f>IF(CL7="",NA(),CL7)</f>
        <v>56.35</v>
      </c>
      <c r="CM6" s="36">
        <f t="shared" ref="CM6:CU6" si="10">IF(CM7="",NA(),CM7)</f>
        <v>58.3</v>
      </c>
      <c r="CN6" s="36">
        <f t="shared" si="10"/>
        <v>57.23</v>
      </c>
      <c r="CO6" s="36">
        <f t="shared" si="10"/>
        <v>55.84</v>
      </c>
      <c r="CP6" s="36">
        <f t="shared" si="10"/>
        <v>51.8</v>
      </c>
      <c r="CQ6" s="36">
        <f t="shared" si="10"/>
        <v>49.08</v>
      </c>
      <c r="CR6" s="36">
        <f t="shared" si="10"/>
        <v>49.32</v>
      </c>
      <c r="CS6" s="36">
        <f t="shared" si="10"/>
        <v>50.24</v>
      </c>
      <c r="CT6" s="36">
        <f t="shared" si="10"/>
        <v>50.29</v>
      </c>
      <c r="CU6" s="36">
        <f t="shared" si="10"/>
        <v>49.64</v>
      </c>
      <c r="CV6" s="35" t="str">
        <f>IF(CV7="","",IF(CV7="-","【-】","【"&amp;SUBSTITUTE(TEXT(CV7,"#,##0.00"),"-","△")&amp;"】"))</f>
        <v>【60.00】</v>
      </c>
      <c r="CW6" s="36">
        <f>IF(CW7="",NA(),CW7)</f>
        <v>76.83</v>
      </c>
      <c r="CX6" s="36">
        <f t="shared" ref="CX6:DF6" si="11">IF(CX7="",NA(),CX7)</f>
        <v>75.930000000000007</v>
      </c>
      <c r="CY6" s="36">
        <f t="shared" si="11"/>
        <v>74.56</v>
      </c>
      <c r="CZ6" s="36">
        <f t="shared" si="11"/>
        <v>75.31</v>
      </c>
      <c r="DA6" s="36">
        <f t="shared" si="11"/>
        <v>79.98</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55.04</v>
      </c>
      <c r="DI6" s="36">
        <f t="shared" ref="DI6:DQ6" si="12">IF(DI7="",NA(),DI7)</f>
        <v>56.78</v>
      </c>
      <c r="DJ6" s="36">
        <f t="shared" si="12"/>
        <v>57.27</v>
      </c>
      <c r="DK6" s="36">
        <f t="shared" si="12"/>
        <v>35.229999999999997</v>
      </c>
      <c r="DL6" s="36">
        <f t="shared" si="12"/>
        <v>37.380000000000003</v>
      </c>
      <c r="DM6" s="36">
        <f t="shared" si="12"/>
        <v>47.44</v>
      </c>
      <c r="DN6" s="36">
        <f t="shared" si="12"/>
        <v>48.3</v>
      </c>
      <c r="DO6" s="36">
        <f t="shared" si="12"/>
        <v>45.14</v>
      </c>
      <c r="DP6" s="36">
        <f t="shared" si="12"/>
        <v>45.85</v>
      </c>
      <c r="DQ6" s="36">
        <f t="shared" si="12"/>
        <v>47.31</v>
      </c>
      <c r="DR6" s="35" t="str">
        <f>IF(DR7="","",IF(DR7="-","【-】","【"&amp;SUBSTITUTE(TEXT(DR7,"#,##0.00"),"-","△")&amp;"】"))</f>
        <v>【49.59】</v>
      </c>
      <c r="DS6" s="36">
        <f>IF(DS7="",NA(),DS7)</f>
        <v>30.37</v>
      </c>
      <c r="DT6" s="36">
        <f t="shared" ref="DT6:EB6" si="13">IF(DT7="",NA(),DT7)</f>
        <v>30.91</v>
      </c>
      <c r="DU6" s="36">
        <f t="shared" si="13"/>
        <v>31.93</v>
      </c>
      <c r="DV6" s="36">
        <f t="shared" si="13"/>
        <v>18.989999999999998</v>
      </c>
      <c r="DW6" s="36">
        <f t="shared" si="13"/>
        <v>18.670000000000002</v>
      </c>
      <c r="DX6" s="36">
        <f t="shared" si="13"/>
        <v>11.16</v>
      </c>
      <c r="DY6" s="36">
        <f t="shared" si="13"/>
        <v>12.43</v>
      </c>
      <c r="DZ6" s="36">
        <f t="shared" si="13"/>
        <v>13.58</v>
      </c>
      <c r="EA6" s="36">
        <f t="shared" si="13"/>
        <v>14.13</v>
      </c>
      <c r="EB6" s="36">
        <f t="shared" si="13"/>
        <v>16.77</v>
      </c>
      <c r="EC6" s="35" t="str">
        <f>IF(EC7="","",IF(EC7="-","【-】","【"&amp;SUBSTITUTE(TEXT(EC7,"#,##0.00"),"-","△")&amp;"】"))</f>
        <v>【19.44】</v>
      </c>
      <c r="ED6" s="36">
        <f>IF(ED7="",NA(),ED7)</f>
        <v>0.96</v>
      </c>
      <c r="EE6" s="36">
        <f t="shared" ref="EE6:EM6" si="14">IF(EE7="",NA(),EE7)</f>
        <v>0.14000000000000001</v>
      </c>
      <c r="EF6" s="36">
        <f t="shared" si="14"/>
        <v>0.74</v>
      </c>
      <c r="EG6" s="36">
        <f t="shared" si="14"/>
        <v>0.99</v>
      </c>
      <c r="EH6" s="36">
        <f t="shared" si="14"/>
        <v>0.69</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465011</v>
      </c>
      <c r="D7" s="38">
        <v>46</v>
      </c>
      <c r="E7" s="38">
        <v>1</v>
      </c>
      <c r="F7" s="38">
        <v>0</v>
      </c>
      <c r="G7" s="38">
        <v>1</v>
      </c>
      <c r="H7" s="38" t="s">
        <v>93</v>
      </c>
      <c r="I7" s="38" t="s">
        <v>94</v>
      </c>
      <c r="J7" s="38" t="s">
        <v>95</v>
      </c>
      <c r="K7" s="38" t="s">
        <v>96</v>
      </c>
      <c r="L7" s="38" t="s">
        <v>97</v>
      </c>
      <c r="M7" s="38" t="s">
        <v>98</v>
      </c>
      <c r="N7" s="39" t="s">
        <v>99</v>
      </c>
      <c r="O7" s="39">
        <v>56.5</v>
      </c>
      <c r="P7" s="39">
        <v>99.54</v>
      </c>
      <c r="Q7" s="39">
        <v>3564</v>
      </c>
      <c r="R7" s="39">
        <v>7924</v>
      </c>
      <c r="S7" s="39">
        <v>137.18</v>
      </c>
      <c r="T7" s="39">
        <v>57.76</v>
      </c>
      <c r="U7" s="39">
        <v>7715</v>
      </c>
      <c r="V7" s="39">
        <v>135.94</v>
      </c>
      <c r="W7" s="39">
        <v>56.75</v>
      </c>
      <c r="X7" s="39">
        <v>102.65</v>
      </c>
      <c r="Y7" s="39">
        <v>112.07</v>
      </c>
      <c r="Z7" s="39">
        <v>102.78</v>
      </c>
      <c r="AA7" s="39">
        <v>86.58</v>
      </c>
      <c r="AB7" s="39">
        <v>95.31</v>
      </c>
      <c r="AC7" s="39">
        <v>106.62</v>
      </c>
      <c r="AD7" s="39">
        <v>107.95</v>
      </c>
      <c r="AE7" s="39">
        <v>104.47</v>
      </c>
      <c r="AF7" s="39">
        <v>103.81</v>
      </c>
      <c r="AG7" s="39">
        <v>104.35</v>
      </c>
      <c r="AH7" s="39">
        <v>112.01</v>
      </c>
      <c r="AI7" s="39">
        <v>0</v>
      </c>
      <c r="AJ7" s="39">
        <v>0</v>
      </c>
      <c r="AK7" s="39">
        <v>0</v>
      </c>
      <c r="AL7" s="39">
        <v>16.91</v>
      </c>
      <c r="AM7" s="39">
        <v>7.85</v>
      </c>
      <c r="AN7" s="39">
        <v>12.59</v>
      </c>
      <c r="AO7" s="39">
        <v>12.44</v>
      </c>
      <c r="AP7" s="39">
        <v>16.399999999999999</v>
      </c>
      <c r="AQ7" s="39">
        <v>25.66</v>
      </c>
      <c r="AR7" s="39">
        <v>21.69</v>
      </c>
      <c r="AS7" s="39">
        <v>1.08</v>
      </c>
      <c r="AT7" s="39">
        <v>323.64999999999998</v>
      </c>
      <c r="AU7" s="39">
        <v>340.6</v>
      </c>
      <c r="AV7" s="39">
        <v>548.69000000000005</v>
      </c>
      <c r="AW7" s="39">
        <v>157.83000000000001</v>
      </c>
      <c r="AX7" s="39">
        <v>145.65</v>
      </c>
      <c r="AY7" s="39">
        <v>416.14</v>
      </c>
      <c r="AZ7" s="39">
        <v>371.89</v>
      </c>
      <c r="BA7" s="39">
        <v>293.23</v>
      </c>
      <c r="BB7" s="39">
        <v>300.14</v>
      </c>
      <c r="BC7" s="39">
        <v>301.04000000000002</v>
      </c>
      <c r="BD7" s="39">
        <v>264.97000000000003</v>
      </c>
      <c r="BE7" s="39">
        <v>106.22</v>
      </c>
      <c r="BF7" s="39">
        <v>92.92</v>
      </c>
      <c r="BG7" s="39">
        <v>148.99</v>
      </c>
      <c r="BH7" s="39">
        <v>686.06</v>
      </c>
      <c r="BI7" s="39">
        <v>701.93</v>
      </c>
      <c r="BJ7" s="39">
        <v>487.22</v>
      </c>
      <c r="BK7" s="39">
        <v>483.11</v>
      </c>
      <c r="BL7" s="39">
        <v>542.29999999999995</v>
      </c>
      <c r="BM7" s="39">
        <v>566.65</v>
      </c>
      <c r="BN7" s="39">
        <v>551.62</v>
      </c>
      <c r="BO7" s="39">
        <v>266.61</v>
      </c>
      <c r="BP7" s="39">
        <v>102.5</v>
      </c>
      <c r="BQ7" s="39">
        <v>112.73</v>
      </c>
      <c r="BR7" s="39">
        <v>102.59</v>
      </c>
      <c r="BS7" s="39">
        <v>70.89</v>
      </c>
      <c r="BT7" s="39">
        <v>69.930000000000007</v>
      </c>
      <c r="BU7" s="39">
        <v>92.76</v>
      </c>
      <c r="BV7" s="39">
        <v>93.28</v>
      </c>
      <c r="BW7" s="39">
        <v>87.51</v>
      </c>
      <c r="BX7" s="39">
        <v>84.77</v>
      </c>
      <c r="BY7" s="39">
        <v>87.11</v>
      </c>
      <c r="BZ7" s="39">
        <v>103.24</v>
      </c>
      <c r="CA7" s="39">
        <v>170.59</v>
      </c>
      <c r="CB7" s="39">
        <v>154.97999999999999</v>
      </c>
      <c r="CC7" s="39">
        <v>172.63</v>
      </c>
      <c r="CD7" s="39">
        <v>252.6</v>
      </c>
      <c r="CE7" s="39">
        <v>256.3</v>
      </c>
      <c r="CF7" s="39">
        <v>208.67</v>
      </c>
      <c r="CG7" s="39">
        <v>208.29</v>
      </c>
      <c r="CH7" s="39">
        <v>218.42</v>
      </c>
      <c r="CI7" s="39">
        <v>227.27</v>
      </c>
      <c r="CJ7" s="39">
        <v>223.98</v>
      </c>
      <c r="CK7" s="39">
        <v>168.38</v>
      </c>
      <c r="CL7" s="39">
        <v>56.35</v>
      </c>
      <c r="CM7" s="39">
        <v>58.3</v>
      </c>
      <c r="CN7" s="39">
        <v>57.23</v>
      </c>
      <c r="CO7" s="39">
        <v>55.84</v>
      </c>
      <c r="CP7" s="39">
        <v>51.8</v>
      </c>
      <c r="CQ7" s="39">
        <v>49.08</v>
      </c>
      <c r="CR7" s="39">
        <v>49.32</v>
      </c>
      <c r="CS7" s="39">
        <v>50.24</v>
      </c>
      <c r="CT7" s="39">
        <v>50.29</v>
      </c>
      <c r="CU7" s="39">
        <v>49.64</v>
      </c>
      <c r="CV7" s="39">
        <v>60</v>
      </c>
      <c r="CW7" s="39">
        <v>76.83</v>
      </c>
      <c r="CX7" s="39">
        <v>75.930000000000007</v>
      </c>
      <c r="CY7" s="39">
        <v>74.56</v>
      </c>
      <c r="CZ7" s="39">
        <v>75.31</v>
      </c>
      <c r="DA7" s="39">
        <v>79.98</v>
      </c>
      <c r="DB7" s="39">
        <v>79.3</v>
      </c>
      <c r="DC7" s="39">
        <v>79.34</v>
      </c>
      <c r="DD7" s="39">
        <v>78.650000000000006</v>
      </c>
      <c r="DE7" s="39">
        <v>77.73</v>
      </c>
      <c r="DF7" s="39">
        <v>78.09</v>
      </c>
      <c r="DG7" s="39">
        <v>89.8</v>
      </c>
      <c r="DH7" s="39">
        <v>55.04</v>
      </c>
      <c r="DI7" s="39">
        <v>56.78</v>
      </c>
      <c r="DJ7" s="39">
        <v>57.27</v>
      </c>
      <c r="DK7" s="39">
        <v>35.229999999999997</v>
      </c>
      <c r="DL7" s="39">
        <v>37.380000000000003</v>
      </c>
      <c r="DM7" s="39">
        <v>47.44</v>
      </c>
      <c r="DN7" s="39">
        <v>48.3</v>
      </c>
      <c r="DO7" s="39">
        <v>45.14</v>
      </c>
      <c r="DP7" s="39">
        <v>45.85</v>
      </c>
      <c r="DQ7" s="39">
        <v>47.31</v>
      </c>
      <c r="DR7" s="39">
        <v>49.59</v>
      </c>
      <c r="DS7" s="39">
        <v>30.37</v>
      </c>
      <c r="DT7" s="39">
        <v>30.91</v>
      </c>
      <c r="DU7" s="39">
        <v>31.93</v>
      </c>
      <c r="DV7" s="39">
        <v>18.989999999999998</v>
      </c>
      <c r="DW7" s="39">
        <v>18.670000000000002</v>
      </c>
      <c r="DX7" s="39">
        <v>11.16</v>
      </c>
      <c r="DY7" s="39">
        <v>12.43</v>
      </c>
      <c r="DZ7" s="39">
        <v>13.58</v>
      </c>
      <c r="EA7" s="39">
        <v>14.13</v>
      </c>
      <c r="EB7" s="39">
        <v>16.77</v>
      </c>
      <c r="EC7" s="39">
        <v>19.440000000000001</v>
      </c>
      <c r="ED7" s="39">
        <v>0.96</v>
      </c>
      <c r="EE7" s="39">
        <v>0.14000000000000001</v>
      </c>
      <c r="EF7" s="39">
        <v>0.74</v>
      </c>
      <c r="EG7" s="39">
        <v>0.99</v>
      </c>
      <c r="EH7" s="39">
        <v>0.69</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2021-01-15T00:33:09Z</cp:lastPrinted>
  <dcterms:created xsi:type="dcterms:W3CDTF">2020-12-04T02:17:02Z</dcterms:created>
  <dcterms:modified xsi:type="dcterms:W3CDTF">2021-02-18T00:25:58Z</dcterms:modified>
  <cp:category/>
</cp:coreProperties>
</file>