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9 肝付町【済】\"/>
    </mc:Choice>
  </mc:AlternateContent>
  <workbookProtection workbookAlgorithmName="SHA-512" workbookHashValue="euDSsMWQwvuT4nQ6+voWTv74LNf8YbOSi/lihzUFY9qEluMJlo8DVGTn93NvValgmDD7sghqc3NOvh/rYqrRKw==" workbookSaltValue="b0XKMuTpoFp1Ip3hM3Dlf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<sst xmlns="http://schemas.openxmlformats.org/spreadsheetml/2006/main" count="228" uniqueCount="113">
  <si>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</si>
  <si>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</si>
  <si>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</si>
  <si>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</si>
  <si>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</si>
  <si>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</si>
  <si>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</si>
  <si>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</si>
  <si>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</si>
  <si>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</si>
  <si>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</si>
  <si>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</si>
  <si>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</si>
  <si>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</si>
  <si>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</si>
  <si>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</si>
  <si>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</si>
  <si>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</si>
  <si>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</si>
  <si>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</si>
  <si>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</si>
  <si>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</si>
  <si>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</si>
  <si>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</si>
  <si>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</si>
  <si>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</si>
  <si>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</si>
  <si>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</si>
  <si>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</si>
  <si>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</si>
  <si>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</si>
  <si>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</si>
  <si>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</si>
  <si>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</si>
  <si>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</si>
  <si>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</si>
  <si>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</si>
  <si>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</si>
  <si>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</si>
  <si>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</si>
  <si>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</si>
  <si>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</si>
  <si>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</si>
  <si>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</si>
  <si>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</si>
  <si>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</si>
  <si>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</si>
  <si>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</si>
  <si>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</si>
  <si>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</si>
  <si>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</si>
  <si>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</si>
  <si>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</si>
  <si>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</si>
  <si>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</si>
  <si>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</si>
  <si>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</si>
  <si>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</si>
  <si>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</si>
  <si>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</si>
  <si>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</si>
  <si>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</si>
  <si>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</si>
  <si>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</si>
  <si>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</si>
  <si>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</si>
  <si>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</si>
  <si>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</si>
  <si>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</si>
  <si>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</si>
  <si>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</si>
  <si>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</si>
  <si>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</si>
  <si>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</si>
  <si>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</si>
  <si>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</si>
  <si>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</si>
  <si>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</si>
  <si>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</si>
  <si>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</si>
  <si>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</si>
  <si>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</si>
  <si>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</si>
  <si>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</si>
  <si>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</si>
  <si>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</si>
  <si>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</si>
  <si>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</si>
  <si>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</si>
  <si>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</si>
  <si>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</si>
  <si>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</si>
  <si>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</si>
  <si>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肝付町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</si>
  <si>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</si>
  <si>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</si>
  <si>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</si>
  <si>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</si>
  <si>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</si>
  <si>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</si>
  <si>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</si>
  <si>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</si>
  <si>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</si>
  <si>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</si>
  <si>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</si>
  <si>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</si>
  <si>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</si>
  <si>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</si>
  <si>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</si>
  <si>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</si>
  <si>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①この数値が高いほど、法定耐用年数に近い資産が多いことを示しており、今後は計画的に施設更新を行い、有収率の向上や修繕経費等の削減を図りたい。　　　　　　　　　　　　　　　　　　　　　　②H30年度に石綿セメント管布設替が完了したことで、大きく好転した。　　　　　　　　　　　　　　③管路更新率は、好転しているが財政状況を考慮すると、更新率の急激な向上は期待できない。</t>
    <rPh sb="3" eb="5">
      <t>スウチ</t>
    </rPh>
    <rPh sb="6" eb="7">
      <t>タカ</t>
    </rPh>
    <rPh sb="11" eb="13">
      <t>ホウテイ</t>
    </rPh>
    <rPh sb="13" eb="15">
      <t>タイヨウ</t>
    </rPh>
    <rPh sb="15" eb="17">
      <t>ネンスウ</t>
    </rPh>
    <rPh sb="18" eb="19">
      <t>チカ</t>
    </rPh>
    <rPh sb="20" eb="22">
      <t>シサン</t>
    </rPh>
    <rPh sb="23" eb="24">
      <t>オオ</t>
    </rPh>
    <rPh sb="28" eb="29">
      <t>シメ</t>
    </rPh>
    <rPh sb="34" eb="36">
      <t>コンゴ</t>
    </rPh>
    <rPh sb="37" eb="40">
      <t>ケイカクテキ</t>
    </rPh>
    <rPh sb="41" eb="43">
      <t>シセツ</t>
    </rPh>
    <rPh sb="43" eb="45">
      <t>コウシン</t>
    </rPh>
    <rPh sb="46" eb="47">
      <t>オコナ</t>
    </rPh>
    <rPh sb="49" eb="52">
      <t>ユウシュウリツ</t>
    </rPh>
    <rPh sb="53" eb="55">
      <t>コウジョウ</t>
    </rPh>
    <rPh sb="56" eb="58">
      <t>シュウゼン</t>
    </rPh>
    <rPh sb="58" eb="60">
      <t>ケイヒ</t>
    </rPh>
    <rPh sb="60" eb="61">
      <t>トウ</t>
    </rPh>
    <rPh sb="62" eb="64">
      <t>サクゲン</t>
    </rPh>
    <rPh sb="65" eb="66">
      <t>ハカ</t>
    </rPh>
    <rPh sb="96" eb="98">
      <t>ネンド</t>
    </rPh>
    <rPh sb="99" eb="101">
      <t>イシワタ</t>
    </rPh>
    <rPh sb="105" eb="106">
      <t>カン</t>
    </rPh>
    <rPh sb="106" eb="108">
      <t>フセツ</t>
    </rPh>
    <rPh sb="108" eb="109">
      <t>カ</t>
    </rPh>
    <rPh sb="110" eb="112">
      <t>カンリョウ</t>
    </rPh>
    <rPh sb="118" eb="119">
      <t>オオ</t>
    </rPh>
    <rPh sb="121" eb="123">
      <t>コウテン</t>
    </rPh>
    <rPh sb="141" eb="143">
      <t>カンロ</t>
    </rPh>
    <rPh sb="143" eb="145">
      <t>コウシン</t>
    </rPh>
    <rPh sb="145" eb="146">
      <t>リツ</t>
    </rPh>
    <rPh sb="148" eb="150">
      <t>コウテン</t>
    </rPh>
    <rPh sb="155" eb="157">
      <t>ザイセイ</t>
    </rPh>
    <rPh sb="157" eb="159">
      <t>ジョウキョウ</t>
    </rPh>
    <rPh sb="160" eb="162">
      <t>コウリョ</t>
    </rPh>
    <rPh sb="166" eb="168">
      <t>コウシン</t>
    </rPh>
    <rPh sb="168" eb="169">
      <t>リツ</t>
    </rPh>
    <rPh sb="170" eb="172">
      <t>キュウゲキ</t>
    </rPh>
    <rPh sb="173" eb="175">
      <t>コウジョウ</t>
    </rPh>
    <rPh sb="176" eb="178">
      <t>キタイ</t>
    </rPh>
    <phoneticPr fontId="4"/>
  </si>
  <si>
    <t>　H29年度に簡水を統合してから、単年度収益の赤字が続いている。また、給水原価は類似団体と比較し低価になっている。今後は、人口減少により料金収入が減少、施設更新により企業債残高対給水収益比率が増加傾向にある。
　将来にわたって安定した経営を行うためには、本表の各指標が良好であるべきで、その根幹には計画的施設更新と収益性向上が存在する。必要な更新を行うことはもちろんだが、既存施設・設備を精査し、可能であれば合理化（統廃合）を行い、更新や運用にかかる経費を抑える。料金収入は減少が見込まれるので、一層の歳出削減と将来の料金体系の見直しも視野に入れる必要がある。　　　　　　　　　　　　　　</t>
    <rPh sb="4" eb="6">
      <t>ネンド</t>
    </rPh>
    <rPh sb="7" eb="9">
      <t>カンスイ</t>
    </rPh>
    <rPh sb="10" eb="12">
      <t>トウゴウ</t>
    </rPh>
    <rPh sb="17" eb="20">
      <t>タンネンド</t>
    </rPh>
    <rPh sb="20" eb="22">
      <t>シュウエキ</t>
    </rPh>
    <rPh sb="23" eb="25">
      <t>アカジ</t>
    </rPh>
    <rPh sb="26" eb="27">
      <t>ツヅ</t>
    </rPh>
    <rPh sb="35" eb="37">
      <t>キュウスイ</t>
    </rPh>
    <rPh sb="37" eb="39">
      <t>ゲンカ</t>
    </rPh>
    <rPh sb="40" eb="42">
      <t>ルイジ</t>
    </rPh>
    <rPh sb="42" eb="44">
      <t>ダンタイ</t>
    </rPh>
    <rPh sb="45" eb="47">
      <t>ヒカク</t>
    </rPh>
    <rPh sb="57" eb="59">
      <t>コンゴ</t>
    </rPh>
    <rPh sb="61" eb="63">
      <t>ジンコウ</t>
    </rPh>
    <rPh sb="63" eb="65">
      <t>ゲンショウ</t>
    </rPh>
    <rPh sb="68" eb="70">
      <t>リョウキン</t>
    </rPh>
    <rPh sb="70" eb="72">
      <t>シュウニュウ</t>
    </rPh>
    <rPh sb="73" eb="75">
      <t>ゲンショウ</t>
    </rPh>
    <rPh sb="76" eb="78">
      <t>シセツ</t>
    </rPh>
    <rPh sb="78" eb="80">
      <t>コウシン</t>
    </rPh>
    <rPh sb="83" eb="85">
      <t>キギョウ</t>
    </rPh>
    <rPh sb="85" eb="86">
      <t>サイ</t>
    </rPh>
    <rPh sb="86" eb="87">
      <t>ザン</t>
    </rPh>
    <rPh sb="87" eb="88">
      <t>タカ</t>
    </rPh>
    <rPh sb="88" eb="89">
      <t>タイ</t>
    </rPh>
    <rPh sb="89" eb="91">
      <t>キュウスイ</t>
    </rPh>
    <rPh sb="91" eb="93">
      <t>シュウエキ</t>
    </rPh>
    <rPh sb="93" eb="95">
      <t>ヒリツ</t>
    </rPh>
    <rPh sb="96" eb="98">
      <t>ゾウカ</t>
    </rPh>
    <rPh sb="98" eb="100">
      <t>ケイコウ</t>
    </rPh>
    <rPh sb="106" eb="108">
      <t>ショウライ</t>
    </rPh>
    <rPh sb="113" eb="115">
      <t>アンテイ</t>
    </rPh>
    <rPh sb="117" eb="119">
      <t>ケイエイ</t>
    </rPh>
    <rPh sb="120" eb="121">
      <t>オコナ</t>
    </rPh>
    <rPh sb="127" eb="128">
      <t>ホン</t>
    </rPh>
    <rPh sb="128" eb="129">
      <t>ヒョウ</t>
    </rPh>
    <rPh sb="130" eb="133">
      <t>カクシヒョウ</t>
    </rPh>
    <rPh sb="134" eb="136">
      <t>リョウコウ</t>
    </rPh>
    <rPh sb="145" eb="147">
      <t>コンカン</t>
    </rPh>
    <rPh sb="149" eb="152">
      <t>ケイカクテキ</t>
    </rPh>
    <rPh sb="152" eb="154">
      <t>シセツ</t>
    </rPh>
    <rPh sb="154" eb="156">
      <t>コウシン</t>
    </rPh>
    <rPh sb="157" eb="160">
      <t>シュウエキセイ</t>
    </rPh>
    <rPh sb="160" eb="162">
      <t>コウジョウ</t>
    </rPh>
    <rPh sb="163" eb="165">
      <t>ソンザイ</t>
    </rPh>
    <rPh sb="168" eb="170">
      <t>ヒツヨウ</t>
    </rPh>
    <rPh sb="171" eb="173">
      <t>コウシン</t>
    </rPh>
    <rPh sb="174" eb="175">
      <t>オコナ</t>
    </rPh>
    <rPh sb="186" eb="188">
      <t>キゾン</t>
    </rPh>
    <rPh sb="188" eb="190">
      <t>シセツ</t>
    </rPh>
    <rPh sb="191" eb="193">
      <t>セツビ</t>
    </rPh>
    <rPh sb="194" eb="196">
      <t>セイサ</t>
    </rPh>
    <rPh sb="198" eb="200">
      <t>カノウ</t>
    </rPh>
    <rPh sb="204" eb="207">
      <t>ゴウリカ</t>
    </rPh>
    <rPh sb="208" eb="211">
      <t>トウハイゴウ</t>
    </rPh>
    <rPh sb="213" eb="214">
      <t>オコナ</t>
    </rPh>
    <rPh sb="216" eb="218">
      <t>コウシン</t>
    </rPh>
    <rPh sb="219" eb="221">
      <t>ウンヨウ</t>
    </rPh>
    <rPh sb="225" eb="227">
      <t>ケイヒ</t>
    </rPh>
    <rPh sb="228" eb="229">
      <t>オサ</t>
    </rPh>
    <rPh sb="232" eb="234">
      <t>リョウキン</t>
    </rPh>
    <rPh sb="234" eb="236">
      <t>シュウニュウ</t>
    </rPh>
    <rPh sb="237" eb="239">
      <t>ゲンショウ</t>
    </rPh>
    <rPh sb="240" eb="242">
      <t>ミコ</t>
    </rPh>
    <rPh sb="248" eb="250">
      <t>イッソウ</t>
    </rPh>
    <rPh sb="251" eb="253">
      <t>サイシュツ</t>
    </rPh>
    <rPh sb="253" eb="255">
      <t>サクゲン</t>
    </rPh>
    <rPh sb="256" eb="258">
      <t>ショウライ</t>
    </rPh>
    <rPh sb="259" eb="261">
      <t>リョウキン</t>
    </rPh>
    <rPh sb="261" eb="263">
      <t>タイケイ</t>
    </rPh>
    <rPh sb="264" eb="266">
      <t>ミナオ</t>
    </rPh>
    <rPh sb="268" eb="270">
      <t>シヤ</t>
    </rPh>
    <rPh sb="271" eb="272">
      <t>イ</t>
    </rPh>
    <rPh sb="274" eb="276">
      <t>ヒツヨウ</t>
    </rPh>
    <phoneticPr fontId="4"/>
  </si>
  <si>
    <t>①H29年度に簡水を統合してから、ほぼ横ばいの状況である。しかし、石綿セメント管布設替が終了しているので、施設修繕費の削減や有収率の向上が期待できる。今後は、状況を注視しつつ一層の歳出削減と将来の料金体系見直しも視野に入れ、収益性の向上を図る必要がある。　　　　　　　　　　　　　②事業開始以来欠損金はなく、健全な状況である。　③流動比率が下降傾向であるが、短期的な支払義務を賄っても支払余力があると推察される。なお、H25年度までは新規水源等の施設設置事業による多額の企業債借入れにより数値が増大し、H26年度以降は会計基準の見直しにより減少している。　　　　　④施設の更新など今後も投資は必要なので、収益性の向上などから料金改定や自己資金を活用する。　　　⑤回収率が100％を割ったのは、簡水との統合が原因と思われるので、収益性の向上が喫緊の課題である。また、④の比率が高く将来が懸念される。　　⑥給水原価が低い程⑤の回収率も向上するため、事業体質の改善や費用対効果の検討が必要である。　　⑦施設利用率は、類似団体より高い数値になっているが、今後は給水人口の減少に合わせて、施設の統廃合や規模の見直しが必要になる。　　　　　　　　　　　　　⑧簡水の統合により、有収率の低下を招いたが、H30年度に石綿セメント管布設替が完了したので、有収率が大きく好転した。</t>
    <rPh sb="4" eb="6">
      <t>ネンド</t>
    </rPh>
    <rPh sb="7" eb="9">
      <t>カンスイ</t>
    </rPh>
    <rPh sb="10" eb="12">
      <t>トウゴウ</t>
    </rPh>
    <rPh sb="23" eb="25">
      <t>ジョウキョウ</t>
    </rPh>
    <rPh sb="33" eb="35">
      <t>イシワタ</t>
    </rPh>
    <rPh sb="39" eb="40">
      <t>カン</t>
    </rPh>
    <rPh sb="40" eb="42">
      <t>フセツ</t>
    </rPh>
    <rPh sb="42" eb="43">
      <t>カ</t>
    </rPh>
    <rPh sb="44" eb="46">
      <t>シュウリョウ</t>
    </rPh>
    <rPh sb="53" eb="55">
      <t>シセツ</t>
    </rPh>
    <rPh sb="55" eb="58">
      <t>シュウゼンヒ</t>
    </rPh>
    <rPh sb="59" eb="61">
      <t>サクゲン</t>
    </rPh>
    <rPh sb="62" eb="65">
      <t>ユウシュウリツ</t>
    </rPh>
    <rPh sb="66" eb="68">
      <t>コウジョウ</t>
    </rPh>
    <rPh sb="69" eb="71">
      <t>キタイ</t>
    </rPh>
    <rPh sb="75" eb="77">
      <t>コンゴ</t>
    </rPh>
    <rPh sb="79" eb="81">
      <t>ジョウキョウ</t>
    </rPh>
    <rPh sb="82" eb="84">
      <t>チュウシ</t>
    </rPh>
    <rPh sb="87" eb="89">
      <t>イッソウ</t>
    </rPh>
    <rPh sb="90" eb="92">
      <t>サイシュツ</t>
    </rPh>
    <rPh sb="92" eb="94">
      <t>サクゲン</t>
    </rPh>
    <rPh sb="95" eb="97">
      <t>ショウライ</t>
    </rPh>
    <rPh sb="98" eb="100">
      <t>リョウキン</t>
    </rPh>
    <rPh sb="100" eb="102">
      <t>タイケイ</t>
    </rPh>
    <rPh sb="102" eb="104">
      <t>ミナオ</t>
    </rPh>
    <rPh sb="106" eb="108">
      <t>シヤ</t>
    </rPh>
    <rPh sb="109" eb="110">
      <t>イ</t>
    </rPh>
    <rPh sb="112" eb="115">
      <t>シュウエキセイ</t>
    </rPh>
    <rPh sb="116" eb="118">
      <t>コウジョウ</t>
    </rPh>
    <rPh sb="119" eb="120">
      <t>ハカ</t>
    </rPh>
    <rPh sb="121" eb="123">
      <t>ヒツヨウ</t>
    </rPh>
    <rPh sb="141" eb="143">
      <t>ジギョウ</t>
    </rPh>
    <rPh sb="143" eb="145">
      <t>カイシ</t>
    </rPh>
    <rPh sb="145" eb="147">
      <t>イライ</t>
    </rPh>
    <rPh sb="147" eb="150">
      <t>ケッソンキン</t>
    </rPh>
    <rPh sb="154" eb="156">
      <t>ケンゼン</t>
    </rPh>
    <rPh sb="157" eb="159">
      <t>ジョウキョウ</t>
    </rPh>
    <rPh sb="165" eb="167">
      <t>リュウドウ</t>
    </rPh>
    <rPh sb="167" eb="169">
      <t>ヒリツ</t>
    </rPh>
    <rPh sb="170" eb="172">
      <t>カコウ</t>
    </rPh>
    <rPh sb="172" eb="174">
      <t>ケイコウ</t>
    </rPh>
    <rPh sb="179" eb="182">
      <t>タンキテキ</t>
    </rPh>
    <rPh sb="183" eb="185">
      <t>シハライ</t>
    </rPh>
    <rPh sb="185" eb="187">
      <t>ギム</t>
    </rPh>
    <rPh sb="188" eb="189">
      <t>マカナ</t>
    </rPh>
    <rPh sb="192" eb="194">
      <t>シハライ</t>
    </rPh>
    <rPh sb="194" eb="196">
      <t>ヨリョク</t>
    </rPh>
    <rPh sb="200" eb="202">
      <t>スイサツ</t>
    </rPh>
    <rPh sb="212" eb="214">
      <t>ネンド</t>
    </rPh>
    <rPh sb="217" eb="219">
      <t>シンキ</t>
    </rPh>
    <rPh sb="219" eb="221">
      <t>スイゲン</t>
    </rPh>
    <rPh sb="221" eb="222">
      <t>トウ</t>
    </rPh>
    <rPh sb="223" eb="225">
      <t>シセツ</t>
    </rPh>
    <rPh sb="225" eb="227">
      <t>セッチ</t>
    </rPh>
    <rPh sb="227" eb="229">
      <t>ジギョウ</t>
    </rPh>
    <rPh sb="232" eb="234">
      <t>タガク</t>
    </rPh>
    <rPh sb="235" eb="237">
      <t>キギョウ</t>
    </rPh>
    <rPh sb="237" eb="238">
      <t>サイ</t>
    </rPh>
    <rPh sb="238" eb="240">
      <t>カリイ</t>
    </rPh>
    <rPh sb="244" eb="246">
      <t>スウチ</t>
    </rPh>
    <rPh sb="247" eb="249">
      <t>ゾウダイ</t>
    </rPh>
    <rPh sb="254" eb="256">
      <t>ネンド</t>
    </rPh>
    <rPh sb="256" eb="258">
      <t>イコウ</t>
    </rPh>
    <rPh sb="259" eb="261">
      <t>カイケイ</t>
    </rPh>
    <rPh sb="261" eb="263">
      <t>キジュン</t>
    </rPh>
    <rPh sb="264" eb="266">
      <t>ミナオ</t>
    </rPh>
    <rPh sb="270" eb="272">
      <t>ゲンショウ</t>
    </rPh>
    <rPh sb="283" eb="285">
      <t>シセツ</t>
    </rPh>
    <rPh sb="286" eb="288">
      <t>コウシン</t>
    </rPh>
    <rPh sb="290" eb="292">
      <t>コンゴ</t>
    </rPh>
    <rPh sb="293" eb="295">
      <t>トウシ</t>
    </rPh>
    <rPh sb="296" eb="298">
      <t>ヒツヨウ</t>
    </rPh>
    <rPh sb="302" eb="305">
      <t>シュウエキセイ</t>
    </rPh>
    <rPh sb="306" eb="308">
      <t>コウジョウ</t>
    </rPh>
    <rPh sb="312" eb="316">
      <t>リョウキンカイテイ</t>
    </rPh>
    <rPh sb="317" eb="321">
      <t>ジコシキン</t>
    </rPh>
    <rPh sb="322" eb="324">
      <t>カツヨウ</t>
    </rPh>
    <rPh sb="331" eb="333">
      <t>カイシュウ</t>
    </rPh>
    <rPh sb="333" eb="334">
      <t>リツ</t>
    </rPh>
    <rPh sb="340" eb="341">
      <t>ワ</t>
    </rPh>
    <rPh sb="346" eb="348">
      <t>カンスイ</t>
    </rPh>
    <rPh sb="350" eb="352">
      <t>トウゴウ</t>
    </rPh>
    <rPh sb="353" eb="355">
      <t>ゲンイン</t>
    </rPh>
    <rPh sb="356" eb="357">
      <t>オモ</t>
    </rPh>
    <rPh sb="363" eb="366">
      <t>シュウエキセイ</t>
    </rPh>
    <rPh sb="367" eb="369">
      <t>コウジョウ</t>
    </rPh>
    <rPh sb="370" eb="372">
      <t>キッキン</t>
    </rPh>
    <rPh sb="373" eb="375">
      <t>カダイ</t>
    </rPh>
    <rPh sb="384" eb="386">
      <t>ヒリツ</t>
    </rPh>
    <rPh sb="387" eb="388">
      <t>タカ</t>
    </rPh>
    <rPh sb="389" eb="391">
      <t>ショウライ</t>
    </rPh>
    <rPh sb="392" eb="394">
      <t>ケネン</t>
    </rPh>
    <rPh sb="401" eb="403">
      <t>キュウスイ</t>
    </rPh>
    <rPh sb="403" eb="405">
      <t>ゲンカ</t>
    </rPh>
    <rPh sb="406" eb="407">
      <t>ヒク</t>
    </rPh>
    <rPh sb="408" eb="409">
      <t>ホド</t>
    </rPh>
    <rPh sb="411" eb="413">
      <t>カイシュウ</t>
    </rPh>
    <rPh sb="413" eb="414">
      <t>リツ</t>
    </rPh>
    <rPh sb="415" eb="417">
      <t>コウジョウ</t>
    </rPh>
    <rPh sb="422" eb="424">
      <t>ジギョウ</t>
    </rPh>
    <rPh sb="424" eb="426">
      <t>タイシツ</t>
    </rPh>
    <rPh sb="427" eb="429">
      <t>カイゼン</t>
    </rPh>
    <rPh sb="430" eb="435">
      <t>ヒヨウタイコウカ</t>
    </rPh>
    <rPh sb="436" eb="438">
      <t>ケントウ</t>
    </rPh>
    <rPh sb="439" eb="441">
      <t>ヒツヨウ</t>
    </rPh>
    <rPh sb="448" eb="450">
      <t>シセツ</t>
    </rPh>
    <rPh sb="450" eb="453">
      <t>リヨウリツ</t>
    </rPh>
    <rPh sb="455" eb="457">
      <t>ルイジ</t>
    </rPh>
    <rPh sb="457" eb="459">
      <t>ダンタイ</t>
    </rPh>
    <rPh sb="461" eb="462">
      <t>タカ</t>
    </rPh>
    <rPh sb="463" eb="465">
      <t>スウチ</t>
    </rPh>
    <rPh sb="473" eb="475">
      <t>コンゴ</t>
    </rPh>
    <rPh sb="476" eb="478">
      <t>キュウスイ</t>
    </rPh>
    <rPh sb="478" eb="480">
      <t>ジンコウ</t>
    </rPh>
    <rPh sb="481" eb="483">
      <t>ゲンショウ</t>
    </rPh>
    <rPh sb="484" eb="485">
      <t>ア</t>
    </rPh>
    <rPh sb="489" eb="491">
      <t>シセツ</t>
    </rPh>
    <rPh sb="492" eb="495">
      <t>トウハイゴウ</t>
    </rPh>
    <rPh sb="496" eb="498">
      <t>キボ</t>
    </rPh>
    <rPh sb="499" eb="501">
      <t>ミナオ</t>
    </rPh>
    <rPh sb="503" eb="505">
      <t>ヒツヨウ</t>
    </rPh>
    <rPh sb="523" eb="525">
      <t>カンスイ</t>
    </rPh>
    <rPh sb="526" eb="528">
      <t>トウゴウ</t>
    </rPh>
    <rPh sb="532" eb="535">
      <t>ユウシュウリツ</t>
    </rPh>
    <rPh sb="536" eb="538">
      <t>テイカ</t>
    </rPh>
    <rPh sb="539" eb="540">
      <t>マネ</t>
    </rPh>
    <rPh sb="547" eb="549">
      <t>ネンド</t>
    </rPh>
    <rPh sb="550" eb="552">
      <t>イシワタ</t>
    </rPh>
    <rPh sb="556" eb="557">
      <t>カン</t>
    </rPh>
    <rPh sb="557" eb="560">
      <t>フセツカ</t>
    </rPh>
    <rPh sb="561" eb="563">
      <t>カンリョウ</t>
    </rPh>
    <rPh sb="568" eb="571">
      <t>ユウシュウリツ</t>
    </rPh>
    <rPh sb="572" eb="573">
      <t>オオ</t>
    </rPh>
    <rPh sb="575" eb="577">
      <t>コウテン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</si>
</sst>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0.25</c:v>
                </c:pt>
                <c:pt idx="1">
                  <c:v>0.36</c:v>
                </c:pt>
                <c:pt idx="2">
                  <c:v>0.55000000000000004</c:v>
                </c:pt>
                <c:pt idx="3">
                  <c:v>1.1000000000000001</c:v>
                </c:pt>
                <c:pt idx="4">
                  <c:v>0.23</c:v>
                </c:pt>
              </c:numCache>
            </c:numRef>
          </c:val>
          <c:extLst>
            <c:ext xmlns:c16="http://schemas.microsoft.com/office/drawing/2014/chart" uri="{C3380CC4-5D6E-409C-BE32-E72D297353CC}">
              <c16:uniqueId val="{00000000-32FC-4DFF-BB11-533CEA5001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32FC-4DFF-BB11-533CEA5001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48.86</c:v>
                </c:pt>
                <c:pt idx="1">
                  <c:v>48.57</c:v>
                </c:pt>
                <c:pt idx="2">
                  <c:v>52.79</c:v>
                </c:pt>
                <c:pt idx="3">
                  <c:v>88.17</c:v>
                </c:pt>
                <c:pt idx="4">
                  <c:v>74.98</c:v>
                </c:pt>
              </c:numCache>
            </c:numRef>
          </c:val>
          <c:extLst>
            <c:ext xmlns:c16="http://schemas.microsoft.com/office/drawing/2014/chart" uri="{C3380CC4-5D6E-409C-BE32-E72D297353CC}">
              <c16:uniqueId val="{00000000-4A0C-4B13-879A-4055E1115D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4A0C-4B13-879A-4055E1115D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77.47</c:v>
                </c:pt>
                <c:pt idx="1">
                  <c:v>79.05</c:v>
                </c:pt>
                <c:pt idx="2">
                  <c:v>74.510000000000005</c:v>
                </c:pt>
                <c:pt idx="3">
                  <c:v>76.959999999999994</c:v>
                </c:pt>
                <c:pt idx="4">
                  <c:v>88.79</c:v>
                </c:pt>
              </c:numCache>
            </c:numRef>
          </c:val>
          <c:extLst>
            <c:ext xmlns:c16="http://schemas.microsoft.com/office/drawing/2014/chart" uri="{C3380CC4-5D6E-409C-BE32-E72D297353CC}">
              <c16:uniqueId val="{00000000-21E2-49F1-89F7-34D63AA764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21E2-49F1-89F7-34D63AA764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104.51</c:v>
                </c:pt>
                <c:pt idx="1">
                  <c:v>105.4</c:v>
                </c:pt>
                <c:pt idx="2">
                  <c:v>96.65</c:v>
                </c:pt>
                <c:pt idx="3">
                  <c:v>96.28</c:v>
                </c:pt>
                <c:pt idx="4">
                  <c:v>96.25</c:v>
                </c:pt>
              </c:numCache>
            </c:numRef>
          </c:val>
          <c:extLst>
            <c:ext xmlns:c16="http://schemas.microsoft.com/office/drawing/2014/chart" uri="{C3380CC4-5D6E-409C-BE32-E72D297353CC}">
              <c16:uniqueId val="{00000000-7245-4B36-9A15-F0CFCC270C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7245-4B36-9A15-F0CFCC270C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31.77</c:v>
                </c:pt>
                <c:pt idx="1">
                  <c:v>34.200000000000003</c:v>
                </c:pt>
                <c:pt idx="2">
                  <c:v>24.07</c:v>
                </c:pt>
                <c:pt idx="3">
                  <c:v>26.74</c:v>
                </c:pt>
                <c:pt idx="4">
                  <c:v>29.78</c:v>
                </c:pt>
              </c:numCache>
            </c:numRef>
          </c:val>
          <c:extLst>
            <c:ext xmlns:c16="http://schemas.microsoft.com/office/drawing/2014/chart" uri="{C3380CC4-5D6E-409C-BE32-E72D297353CC}">
              <c16:uniqueId val="{00000000-1C12-42AB-AC23-6F154B73AE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1C12-42AB-AC23-6F154B73AE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33.68</c:v>
                </c:pt>
                <c:pt idx="1">
                  <c:v>33.229999999999997</c:v>
                </c:pt>
                <c:pt idx="2">
                  <c:v>31.26</c:v>
                </c:pt>
                <c:pt idx="3">
                  <c:v>30.04</c:v>
                </c:pt>
                <c:pt idx="4">
                  <c:v>21.31</c:v>
                </c:pt>
              </c:numCache>
            </c:numRef>
          </c:val>
          <c:extLst>
            <c:ext xmlns:c16="http://schemas.microsoft.com/office/drawing/2014/chart" uri="{C3380CC4-5D6E-409C-BE32-E72D297353CC}">
              <c16:uniqueId val="{00000000-2015-46B3-84DA-1AD61556D8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2015-46B3-84DA-1AD61556D8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B7-48DB-9C9D-501E7D95D5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79B7-48DB-9C9D-501E7D95D5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1105.48</c:v>
                </c:pt>
                <c:pt idx="1">
                  <c:v>945.1</c:v>
                </c:pt>
                <c:pt idx="2">
                  <c:v>549.03</c:v>
                </c:pt>
                <c:pt idx="3">
                  <c:v>552.96</c:v>
                </c:pt>
                <c:pt idx="4">
                  <c:v>491.58</c:v>
                </c:pt>
              </c:numCache>
            </c:numRef>
          </c:val>
          <c:extLst>
            <c:ext xmlns:c16="http://schemas.microsoft.com/office/drawing/2014/chart" uri="{C3380CC4-5D6E-409C-BE32-E72D297353CC}">
              <c16:uniqueId val="{00000000-6AA9-48DE-A647-37794FB03A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6AA9-48DE-A647-37794FB03A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1160.18</c:v>
                </c:pt>
                <c:pt idx="1">
                  <c:v>1136.1199999999999</c:v>
                </c:pt>
                <c:pt idx="2">
                  <c:v>1032.83</c:v>
                </c:pt>
                <c:pt idx="3">
                  <c:v>1062.96</c:v>
                </c:pt>
                <c:pt idx="4">
                  <c:v>1041.79</c:v>
                </c:pt>
              </c:numCache>
            </c:numRef>
          </c:val>
          <c:extLst>
            <c:ext xmlns:c16="http://schemas.microsoft.com/office/drawing/2014/chart" uri="{C3380CC4-5D6E-409C-BE32-E72D297353CC}">
              <c16:uniqueId val="{00000000-C831-48A4-8E09-DEB3770993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C831-48A4-8E09-DEB3770993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102.97</c:v>
                </c:pt>
                <c:pt idx="1">
                  <c:v>103.3</c:v>
                </c:pt>
                <c:pt idx="2">
                  <c:v>87.95</c:v>
                </c:pt>
                <c:pt idx="3">
                  <c:v>89.71</c:v>
                </c:pt>
                <c:pt idx="4">
                  <c:v>91.27</c:v>
                </c:pt>
              </c:numCache>
            </c:numRef>
          </c:val>
          <c:extLst>
            <c:ext xmlns:c16="http://schemas.microsoft.com/office/drawing/2014/chart" uri="{C3380CC4-5D6E-409C-BE32-E72D297353CC}">
              <c16:uniqueId val="{00000000-66BB-4F26-9EE5-0E251E4555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66BB-4F26-9EE5-0E251E4555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158.22999999999999</c:v>
                </c:pt>
                <c:pt idx="1">
                  <c:v>157.63</c:v>
                </c:pt>
                <c:pt idx="2">
                  <c:v>188.22</c:v>
                </c:pt>
                <c:pt idx="3">
                  <c:v>185.08</c:v>
                </c:pt>
                <c:pt idx="4">
                  <c:v>182.05</c:v>
                </c:pt>
              </c:numCache>
            </c:numRef>
          </c:val>
          <c:extLst>
            <c:ext xmlns:c16="http://schemas.microsoft.com/office/drawing/2014/chart" uri="{C3380CC4-5D6E-409C-BE32-E72D297353CC}">
              <c16:uniqueId val="{00000000-6DEE-4D29-B59B-4DFA22A61D1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6DEE-4D29-B59B-4DFA22A61D1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肝付町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15139</v>
      </c>
      <c r="AM8" s="71"/>
      <c r="AN8" s="71"/>
      <c r="AO8" s="71"/>
      <c r="AP8" s="71"/>
      <c r="AQ8" s="71"/>
      <c r="AR8" s="71"/>
      <c r="AS8" s="71"/>
      <c r="AT8" s="67">
        <f>データ!$S$6</f>
        <v>308.10000000000002</v>
      </c>
      <c r="AU8" s="68"/>
      <c r="AV8" s="68"/>
      <c r="AW8" s="68"/>
      <c r="AX8" s="68"/>
      <c r="AY8" s="68"/>
      <c r="AZ8" s="68"/>
      <c r="BA8" s="68"/>
      <c r="BB8" s="70">
        <f>データ!$T$6</f>
        <v>49.14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44.24</v>
      </c>
      <c r="J10" s="68"/>
      <c r="K10" s="68"/>
      <c r="L10" s="68"/>
      <c r="M10" s="68"/>
      <c r="N10" s="68"/>
      <c r="O10" s="69"/>
      <c r="P10" s="70">
        <f>データ!$P$6</f>
        <v>93.19</v>
      </c>
      <c r="Q10" s="70"/>
      <c r="R10" s="70"/>
      <c r="S10" s="70"/>
      <c r="T10" s="70"/>
      <c r="U10" s="70"/>
      <c r="V10" s="70"/>
      <c r="W10" s="71">
        <f>データ!$Q$6</f>
        <v>3135</v>
      </c>
      <c r="X10" s="71"/>
      <c r="Y10" s="71"/>
      <c r="Z10" s="71"/>
      <c r="AA10" s="71"/>
      <c r="AB10" s="71"/>
      <c r="AC10" s="71"/>
      <c r="AD10" s="2"/>
      <c r="AE10" s="2"/>
      <c r="AF10" s="2"/>
      <c r="AG10" s="2"/>
      <c r="AH10" s="4"/>
      <c r="AI10" s="4"/>
      <c r="AJ10" s="4"/>
      <c r="AK10" s="4"/>
      <c r="AL10" s="71">
        <f>データ!$U$6</f>
        <v>14129</v>
      </c>
      <c r="AM10" s="71"/>
      <c r="AN10" s="71"/>
      <c r="AO10" s="71"/>
      <c r="AP10" s="71"/>
      <c r="AQ10" s="71"/>
      <c r="AR10" s="71"/>
      <c r="AS10" s="71"/>
      <c r="AT10" s="67">
        <f>データ!$V$6</f>
        <v>48.6</v>
      </c>
      <c r="AU10" s="68"/>
      <c r="AV10" s="68"/>
      <c r="AW10" s="68"/>
      <c r="AX10" s="68"/>
      <c r="AY10" s="68"/>
      <c r="AZ10" s="68"/>
      <c r="BA10" s="68"/>
      <c r="BB10" s="70">
        <f>データ!$W$6</f>
        <v>290.72000000000003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SK2bqzi+J3bd3azp08wDv3C4rALu9t5zJfXm3ywEe/a8EPZUFPQxHLmSG9k1cMUCtzfMp2Vl4SnrW1fDAqwew==" saltValue="A7UfJ42TYqlGUvwjCjir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464929</v>
      </c>
      <c r="D6" s="34">
        <f t="shared" si="3"/>
        <v>46</v>
      </c>
      <c r="E6" s="34">
        <f t="shared" si="3"/>
        <v>1</v>
      </c>
      <c r="F6" s="34">
        <f t="shared" si="3"/>
        <v>0</v>
      </c>
      <c r="G6" s="34">
        <f t="shared" si="3"/>
        <v>1</v>
      </c>
      <c r="H6" s="34" t="str">
        <f t="shared" si="3"/>
        <v>鹿児島県　肝付町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44.24</v>
      </c>
      <c r="P6" s="35">
        <f t="shared" si="3"/>
        <v>93.19</v>
      </c>
      <c r="Q6" s="35">
        <f t="shared" si="3"/>
        <v>3135</v>
      </c>
      <c r="R6" s="35">
        <f t="shared" si="3"/>
        <v>15139</v>
      </c>
      <c r="S6" s="35">
        <f t="shared" si="3"/>
        <v>308.10000000000002</v>
      </c>
      <c r="T6" s="35">
        <f t="shared" si="3"/>
        <v>49.14</v>
      </c>
      <c r="U6" s="35">
        <f t="shared" si="3"/>
        <v>14129</v>
      </c>
      <c r="V6" s="35">
        <f t="shared" si="3"/>
        <v>48.6</v>
      </c>
      <c r="W6" s="35">
        <f t="shared" si="3"/>
        <v>290.72000000000003</v>
      </c>
      <c r="X6" s="36">
        <f>IF(X7="",NA(),X7)</f>
        <v>104.51</v>
      </c>
      <c r="Y6" s="36">
        <f t="shared" ref="Y6:AG6" si="4">IF(Y7="",NA(),Y7)</f>
        <v>105.4</v>
      </c>
      <c r="Z6" s="36">
        <f t="shared" si="4"/>
        <v>96.65</v>
      </c>
      <c r="AA6" s="36">
        <f t="shared" si="4"/>
        <v>96.28</v>
      </c>
      <c r="AB6" s="36">
        <f t="shared" si="4"/>
        <v>96.25</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1105.48</v>
      </c>
      <c r="AU6" s="36">
        <f t="shared" ref="AU6:BC6" si="6">IF(AU7="",NA(),AU7)</f>
        <v>945.1</v>
      </c>
      <c r="AV6" s="36">
        <f t="shared" si="6"/>
        <v>549.03</v>
      </c>
      <c r="AW6" s="36">
        <f t="shared" si="6"/>
        <v>552.96</v>
      </c>
      <c r="AX6" s="36">
        <f t="shared" si="6"/>
        <v>491.58</v>
      </c>
      <c r="AY6" s="36">
        <f t="shared" si="6"/>
        <v>398.29</v>
      </c>
      <c r="AZ6" s="36">
        <f t="shared" si="6"/>
        <v>388.67</v>
      </c>
      <c r="BA6" s="36">
        <f t="shared" si="6"/>
        <v>355.27</v>
      </c>
      <c r="BB6" s="36">
        <f t="shared" si="6"/>
        <v>359.7</v>
      </c>
      <c r="BC6" s="36">
        <f t="shared" si="6"/>
        <v>362.93</v>
      </c>
      <c r="BD6" s="35" t="str">
        <f>IF(BD7="","",IF(BD7="-","【-】","【"&amp;SUBSTITUTE(TEXT(BD7,"#,##0.00"),"-","△")&amp;"】"))</f>
        <v>【264.97】</v>
      </c>
      <c r="BE6" s="36">
        <f>IF(BE7="",NA(),BE7)</f>
        <v>1160.18</v>
      </c>
      <c r="BF6" s="36">
        <f t="shared" ref="BF6:BN6" si="7">IF(BF7="",NA(),BF7)</f>
        <v>1136.1199999999999</v>
      </c>
      <c r="BG6" s="36">
        <f t="shared" si="7"/>
        <v>1032.83</v>
      </c>
      <c r="BH6" s="36">
        <f t="shared" si="7"/>
        <v>1062.96</v>
      </c>
      <c r="BI6" s="36">
        <f t="shared" si="7"/>
        <v>1041.79</v>
      </c>
      <c r="BJ6" s="36">
        <f t="shared" si="7"/>
        <v>431</v>
      </c>
      <c r="BK6" s="36">
        <f t="shared" si="7"/>
        <v>422.5</v>
      </c>
      <c r="BL6" s="36">
        <f t="shared" si="7"/>
        <v>458.27</v>
      </c>
      <c r="BM6" s="36">
        <f t="shared" si="7"/>
        <v>447.01</v>
      </c>
      <c r="BN6" s="36">
        <f t="shared" si="7"/>
        <v>439.05</v>
      </c>
      <c r="BO6" s="35" t="str">
        <f>IF(BO7="","",IF(BO7="-","【-】","【"&amp;SUBSTITUTE(TEXT(BO7,"#,##0.00"),"-","△")&amp;"】"))</f>
        <v>【266.61】</v>
      </c>
      <c r="BP6" s="36">
        <f>IF(BP7="",NA(),BP7)</f>
        <v>102.97</v>
      </c>
      <c r="BQ6" s="36">
        <f t="shared" ref="BQ6:BY6" si="8">IF(BQ7="",NA(),BQ7)</f>
        <v>103.3</v>
      </c>
      <c r="BR6" s="36">
        <f t="shared" si="8"/>
        <v>87.95</v>
      </c>
      <c r="BS6" s="36">
        <f t="shared" si="8"/>
        <v>89.71</v>
      </c>
      <c r="BT6" s="36">
        <f t="shared" si="8"/>
        <v>91.27</v>
      </c>
      <c r="BU6" s="36">
        <f t="shared" si="8"/>
        <v>100.82</v>
      </c>
      <c r="BV6" s="36">
        <f t="shared" si="8"/>
        <v>101.64</v>
      </c>
      <c r="BW6" s="36">
        <f t="shared" si="8"/>
        <v>96.77</v>
      </c>
      <c r="BX6" s="36">
        <f t="shared" si="8"/>
        <v>95.81</v>
      </c>
      <c r="BY6" s="36">
        <f t="shared" si="8"/>
        <v>95.26</v>
      </c>
      <c r="BZ6" s="35" t="str">
        <f>IF(BZ7="","",IF(BZ7="-","【-】","【"&amp;SUBSTITUTE(TEXT(BZ7,"#,##0.00"),"-","△")&amp;"】"))</f>
        <v>【103.24】</v>
      </c>
      <c r="CA6" s="36">
        <f>IF(CA7="",NA(),CA7)</f>
        <v>158.22999999999999</v>
      </c>
      <c r="CB6" s="36">
        <f t="shared" ref="CB6:CJ6" si="9">IF(CB7="",NA(),CB7)</f>
        <v>157.63</v>
      </c>
      <c r="CC6" s="36">
        <f t="shared" si="9"/>
        <v>188.22</v>
      </c>
      <c r="CD6" s="36">
        <f t="shared" si="9"/>
        <v>185.08</v>
      </c>
      <c r="CE6" s="36">
        <f t="shared" si="9"/>
        <v>182.05</v>
      </c>
      <c r="CF6" s="36">
        <f t="shared" si="9"/>
        <v>179.55</v>
      </c>
      <c r="CG6" s="36">
        <f t="shared" si="9"/>
        <v>179.16</v>
      </c>
      <c r="CH6" s="36">
        <f t="shared" si="9"/>
        <v>187.18</v>
      </c>
      <c r="CI6" s="36">
        <f t="shared" si="9"/>
        <v>189.58</v>
      </c>
      <c r="CJ6" s="36">
        <f t="shared" si="9"/>
        <v>192.82</v>
      </c>
      <c r="CK6" s="35" t="str">
        <f>IF(CK7="","",IF(CK7="-","【-】","【"&amp;SUBSTITUTE(TEXT(CK7,"#,##0.00"),"-","△")&amp;"】"))</f>
        <v>【168.38】</v>
      </c>
      <c r="CL6" s="36">
        <f>IF(CL7="",NA(),CL7)</f>
        <v>48.86</v>
      </c>
      <c r="CM6" s="36">
        <f t="shared" ref="CM6:CU6" si="10">IF(CM7="",NA(),CM7)</f>
        <v>48.57</v>
      </c>
      <c r="CN6" s="36">
        <f t="shared" si="10"/>
        <v>52.79</v>
      </c>
      <c r="CO6" s="36">
        <f t="shared" si="10"/>
        <v>88.17</v>
      </c>
      <c r="CP6" s="36">
        <f t="shared" si="10"/>
        <v>74.98</v>
      </c>
      <c r="CQ6" s="36">
        <f t="shared" si="10"/>
        <v>53.52</v>
      </c>
      <c r="CR6" s="36">
        <f t="shared" si="10"/>
        <v>54.24</v>
      </c>
      <c r="CS6" s="36">
        <f t="shared" si="10"/>
        <v>55.88</v>
      </c>
      <c r="CT6" s="36">
        <f t="shared" si="10"/>
        <v>55.22</v>
      </c>
      <c r="CU6" s="36">
        <f t="shared" si="10"/>
        <v>54.05</v>
      </c>
      <c r="CV6" s="35" t="str">
        <f>IF(CV7="","",IF(CV7="-","【-】","【"&amp;SUBSTITUTE(TEXT(CV7,"#,##0.00"),"-","△")&amp;"】"))</f>
        <v>【60.00】</v>
      </c>
      <c r="CW6" s="36">
        <f>IF(CW7="",NA(),CW7)</f>
        <v>77.47</v>
      </c>
      <c r="CX6" s="36">
        <f t="shared" ref="CX6:DF6" si="11">IF(CX7="",NA(),CX7)</f>
        <v>79.05</v>
      </c>
      <c r="CY6" s="36">
        <f t="shared" si="11"/>
        <v>74.510000000000005</v>
      </c>
      <c r="CZ6" s="36">
        <f t="shared" si="11"/>
        <v>76.959999999999994</v>
      </c>
      <c r="DA6" s="36">
        <f t="shared" si="11"/>
        <v>88.79</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31.77</v>
      </c>
      <c r="DI6" s="36">
        <f t="shared" ref="DI6:DQ6" si="12">IF(DI7="",NA(),DI7)</f>
        <v>34.200000000000003</v>
      </c>
      <c r="DJ6" s="36">
        <f t="shared" si="12"/>
        <v>24.07</v>
      </c>
      <c r="DK6" s="36">
        <f t="shared" si="12"/>
        <v>26.74</v>
      </c>
      <c r="DL6" s="36">
        <f t="shared" si="12"/>
        <v>29.78</v>
      </c>
      <c r="DM6" s="36">
        <f t="shared" si="12"/>
        <v>47.7</v>
      </c>
      <c r="DN6" s="36">
        <f t="shared" si="12"/>
        <v>48.14</v>
      </c>
      <c r="DO6" s="36">
        <f t="shared" si="12"/>
        <v>46.61</v>
      </c>
      <c r="DP6" s="36">
        <f t="shared" si="12"/>
        <v>47.97</v>
      </c>
      <c r="DQ6" s="36">
        <f t="shared" si="12"/>
        <v>49.12</v>
      </c>
      <c r="DR6" s="35" t="str">
        <f>IF(DR7="","",IF(DR7="-","【-】","【"&amp;SUBSTITUTE(TEXT(DR7,"#,##0.00"),"-","△")&amp;"】"))</f>
        <v>【49.59】</v>
      </c>
      <c r="DS6" s="36">
        <f>IF(DS7="",NA(),DS7)</f>
        <v>33.68</v>
      </c>
      <c r="DT6" s="36">
        <f t="shared" ref="DT6:EB6" si="13">IF(DT7="",NA(),DT7)</f>
        <v>33.229999999999997</v>
      </c>
      <c r="DU6" s="36">
        <f t="shared" si="13"/>
        <v>31.26</v>
      </c>
      <c r="DV6" s="36">
        <f t="shared" si="13"/>
        <v>30.04</v>
      </c>
      <c r="DW6" s="36">
        <f t="shared" si="13"/>
        <v>21.31</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0.25</v>
      </c>
      <c r="EE6" s="36">
        <f t="shared" ref="EE6:EM6" si="14">IF(EE7="",NA(),EE7)</f>
        <v>0.36</v>
      </c>
      <c r="EF6" s="36">
        <f t="shared" si="14"/>
        <v>0.55000000000000004</v>
      </c>
      <c r="EG6" s="36">
        <f t="shared" si="14"/>
        <v>1.1000000000000001</v>
      </c>
      <c r="EH6" s="36">
        <f t="shared" si="14"/>
        <v>0.23</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464929</v>
      </c>
      <c r="D7" s="38">
        <v>46</v>
      </c>
      <c r="E7" s="38">
        <v>1</v>
      </c>
      <c r="F7" s="38">
        <v>0</v>
      </c>
      <c r="G7" s="38">
        <v>1</v>
      </c>
      <c r="H7" s="38" t="s">
        <v>93</v>
      </c>
      <c r="I7" s="38" t="s">
        <v>94</v>
      </c>
      <c r="J7" s="38" t="s">
        <v>95</v>
      </c>
      <c r="K7" s="38" t="s">
        <v>96</v>
      </c>
      <c r="L7" s="38" t="s">
        <v>97</v>
      </c>
      <c r="M7" s="38" t="s">
        <v>98</v>
      </c>
      <c r="N7" s="39" t="s">
        <v>99</v>
      </c>
      <c r="O7" s="39">
        <v>44.24</v>
      </c>
      <c r="P7" s="39">
        <v>93.19</v>
      </c>
      <c r="Q7" s="39">
        <v>3135</v>
      </c>
      <c r="R7" s="39">
        <v>15139</v>
      </c>
      <c r="S7" s="39">
        <v>308.10000000000002</v>
      </c>
      <c r="T7" s="39">
        <v>49.14</v>
      </c>
      <c r="U7" s="39">
        <v>14129</v>
      </c>
      <c r="V7" s="39">
        <v>48.6</v>
      </c>
      <c r="W7" s="39">
        <v>290.72000000000003</v>
      </c>
      <c r="X7" s="39">
        <v>104.51</v>
      </c>
      <c r="Y7" s="39">
        <v>105.4</v>
      </c>
      <c r="Z7" s="39">
        <v>96.65</v>
      </c>
      <c r="AA7" s="39">
        <v>96.28</v>
      </c>
      <c r="AB7" s="39">
        <v>96.25</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1105.48</v>
      </c>
      <c r="AU7" s="39">
        <v>945.1</v>
      </c>
      <c r="AV7" s="39">
        <v>549.03</v>
      </c>
      <c r="AW7" s="39">
        <v>552.96</v>
      </c>
      <c r="AX7" s="39">
        <v>491.58</v>
      </c>
      <c r="AY7" s="39">
        <v>398.29</v>
      </c>
      <c r="AZ7" s="39">
        <v>388.67</v>
      </c>
      <c r="BA7" s="39">
        <v>355.27</v>
      </c>
      <c r="BB7" s="39">
        <v>359.7</v>
      </c>
      <c r="BC7" s="39">
        <v>362.93</v>
      </c>
      <c r="BD7" s="39">
        <v>264.97000000000003</v>
      </c>
      <c r="BE7" s="39">
        <v>1160.18</v>
      </c>
      <c r="BF7" s="39">
        <v>1136.1199999999999</v>
      </c>
      <c r="BG7" s="39">
        <v>1032.83</v>
      </c>
      <c r="BH7" s="39">
        <v>1062.96</v>
      </c>
      <c r="BI7" s="39">
        <v>1041.79</v>
      </c>
      <c r="BJ7" s="39">
        <v>431</v>
      </c>
      <c r="BK7" s="39">
        <v>422.5</v>
      </c>
      <c r="BL7" s="39">
        <v>458.27</v>
      </c>
      <c r="BM7" s="39">
        <v>447.01</v>
      </c>
      <c r="BN7" s="39">
        <v>439.05</v>
      </c>
      <c r="BO7" s="39">
        <v>266.61</v>
      </c>
      <c r="BP7" s="39">
        <v>102.97</v>
      </c>
      <c r="BQ7" s="39">
        <v>103.3</v>
      </c>
      <c r="BR7" s="39">
        <v>87.95</v>
      </c>
      <c r="BS7" s="39">
        <v>89.71</v>
      </c>
      <c r="BT7" s="39">
        <v>91.27</v>
      </c>
      <c r="BU7" s="39">
        <v>100.82</v>
      </c>
      <c r="BV7" s="39">
        <v>101.64</v>
      </c>
      <c r="BW7" s="39">
        <v>96.77</v>
      </c>
      <c r="BX7" s="39">
        <v>95.81</v>
      </c>
      <c r="BY7" s="39">
        <v>95.26</v>
      </c>
      <c r="BZ7" s="39">
        <v>103.24</v>
      </c>
      <c r="CA7" s="39">
        <v>158.22999999999999</v>
      </c>
      <c r="CB7" s="39">
        <v>157.63</v>
      </c>
      <c r="CC7" s="39">
        <v>188.22</v>
      </c>
      <c r="CD7" s="39">
        <v>185.08</v>
      </c>
      <c r="CE7" s="39">
        <v>182.05</v>
      </c>
      <c r="CF7" s="39">
        <v>179.55</v>
      </c>
      <c r="CG7" s="39">
        <v>179.16</v>
      </c>
      <c r="CH7" s="39">
        <v>187.18</v>
      </c>
      <c r="CI7" s="39">
        <v>189.58</v>
      </c>
      <c r="CJ7" s="39">
        <v>192.82</v>
      </c>
      <c r="CK7" s="39">
        <v>168.38</v>
      </c>
      <c r="CL7" s="39">
        <v>48.86</v>
      </c>
      <c r="CM7" s="39">
        <v>48.57</v>
      </c>
      <c r="CN7" s="39">
        <v>52.79</v>
      </c>
      <c r="CO7" s="39">
        <v>88.17</v>
      </c>
      <c r="CP7" s="39">
        <v>74.98</v>
      </c>
      <c r="CQ7" s="39">
        <v>53.52</v>
      </c>
      <c r="CR7" s="39">
        <v>54.24</v>
      </c>
      <c r="CS7" s="39">
        <v>55.88</v>
      </c>
      <c r="CT7" s="39">
        <v>55.22</v>
      </c>
      <c r="CU7" s="39">
        <v>54.05</v>
      </c>
      <c r="CV7" s="39">
        <v>60</v>
      </c>
      <c r="CW7" s="39">
        <v>77.47</v>
      </c>
      <c r="CX7" s="39">
        <v>79.05</v>
      </c>
      <c r="CY7" s="39">
        <v>74.510000000000005</v>
      </c>
      <c r="CZ7" s="39">
        <v>76.959999999999994</v>
      </c>
      <c r="DA7" s="39">
        <v>88.79</v>
      </c>
      <c r="DB7" s="39">
        <v>81.459999999999994</v>
      </c>
      <c r="DC7" s="39">
        <v>81.680000000000007</v>
      </c>
      <c r="DD7" s="39">
        <v>80.989999999999995</v>
      </c>
      <c r="DE7" s="39">
        <v>80.930000000000007</v>
      </c>
      <c r="DF7" s="39">
        <v>80.510000000000005</v>
      </c>
      <c r="DG7" s="39">
        <v>89.8</v>
      </c>
      <c r="DH7" s="39">
        <v>31.77</v>
      </c>
      <c r="DI7" s="39">
        <v>34.200000000000003</v>
      </c>
      <c r="DJ7" s="39">
        <v>24.07</v>
      </c>
      <c r="DK7" s="39">
        <v>26.74</v>
      </c>
      <c r="DL7" s="39">
        <v>29.78</v>
      </c>
      <c r="DM7" s="39">
        <v>47.7</v>
      </c>
      <c r="DN7" s="39">
        <v>48.14</v>
      </c>
      <c r="DO7" s="39">
        <v>46.61</v>
      </c>
      <c r="DP7" s="39">
        <v>47.97</v>
      </c>
      <c r="DQ7" s="39">
        <v>49.12</v>
      </c>
      <c r="DR7" s="39">
        <v>49.59</v>
      </c>
      <c r="DS7" s="39">
        <v>33.68</v>
      </c>
      <c r="DT7" s="39">
        <v>33.229999999999997</v>
      </c>
      <c r="DU7" s="39">
        <v>31.26</v>
      </c>
      <c r="DV7" s="39">
        <v>30.04</v>
      </c>
      <c r="DW7" s="39">
        <v>21.31</v>
      </c>
      <c r="DX7" s="39">
        <v>7.26</v>
      </c>
      <c r="DY7" s="39">
        <v>11.13</v>
      </c>
      <c r="DZ7" s="39">
        <v>10.84</v>
      </c>
      <c r="EA7" s="39">
        <v>15.33</v>
      </c>
      <c r="EB7" s="39">
        <v>16.760000000000002</v>
      </c>
      <c r="EC7" s="39">
        <v>19.440000000000001</v>
      </c>
      <c r="ED7" s="39">
        <v>0.25</v>
      </c>
      <c r="EE7" s="39">
        <v>0.36</v>
      </c>
      <c r="EF7" s="39">
        <v>0.55000000000000004</v>
      </c>
      <c r="EG7" s="39">
        <v>1.1000000000000001</v>
      </c>
      <c r="EH7" s="39">
        <v>0.23</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2021-02-02T02:02:54Z</cp:lastPrinted>
  <dcterms:created xsi:type="dcterms:W3CDTF">2020-12-04T02:17:01Z</dcterms:created>
  <dcterms:modified xsi:type="dcterms:W3CDTF">2021-02-18T00:25:25Z</dcterms:modified>
  <cp:category/>
</cp:coreProperties>
</file>