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28 南大隅町【済】\"/>
    </mc:Choice>
  </mc:AlternateContent>
  <workbookProtection workbookAlgorithmName="SHA-512" workbookHashValue="tmHONx/jWmsXZhvXrJ0IKSDors4TTTXBaEG5mQrky353H+2G7sV1rYy4F5rWwvmBFnX/alWgjVKh/U9n/hcCzA==" workbookSaltValue="RdMWWZQs9c3KRcEMfqFXYg==" workbookSpinCount="100000" lockStructure="1"/>
  <bookViews>
    <workbookView xWindow="0" yWindow="0" windowWidth="19200" windowHeight="147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AL10" i="4"/>
  <c r="W10" i="4"/>
  <c r="I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<sst xmlns="http://schemas.openxmlformats.org/spreadsheetml/2006/main" count="236" uniqueCount="120">
  <si>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</si>
  <si>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</si>
  <si>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</si>
  <si>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</si>
  <si>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</si>
  <si>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</si>
  <si>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</si>
  <si>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</si>
  <si>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</si>
  <si>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</si>
  <si>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</si>
  <si>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</si>
  <si>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</si>
  <si>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</si>
  <si>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</si>
  <si>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</si>
  <si>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</si>
  <si>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</si>
  <si>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</si>
  <si>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</si>
  <si>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</si>
  <si>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</si>
  <si>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</si>
  <si>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</si>
  <si>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</si>
  <si>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</si>
  <si>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</si>
  <si>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</si>
  <si>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</si>
  <si>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</si>
  <si>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</si>
  <si>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</si>
  <si>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</si>
  <si>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</si>
  <si>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</si>
  <si>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</si>
  <si>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</si>
  <si>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</si>
  <si>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</si>
  <si>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</si>
  <si>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</si>
  <si>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</si>
  <si>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</si>
  <si>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</si>
  <si>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</si>
  <si>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</si>
  <si>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</si>
  <si>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</si>
  <si>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</si>
  <si>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</si>
  <si>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</si>
  <si>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</si>
  <si>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</si>
  <si>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</si>
  <si>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</si>
  <si>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</si>
  <si>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</si>
  <si>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</si>
  <si>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</si>
  <si>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</si>
  <si>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</si>
  <si>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</si>
  <si>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</si>
  <si>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</si>
  <si>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</si>
  <si>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</si>
  <si>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</si>
  <si>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</si>
  <si>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</si>
  <si>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</si>
  <si>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</si>
  <si>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</si>
  <si>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</si>
  <si>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</si>
  <si>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</si>
  <si>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</si>
  <si>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</si>
  <si>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</si>
  <si>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</si>
  <si>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</si>
  <si>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</si>
  <si>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</si>
  <si>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</si>
  <si>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</si>
  <si>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</si>
  <si>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</si>
  <si>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</si>
  <si>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</si>
  <si>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</si>
  <si>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</si>
  <si>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</si>
  <si>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</si>
  <si>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</si>
  <si>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</si>
  <si>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</si>
  <si>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</si>
  <si>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</si>
  <si>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南大隅町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</si>
  <si>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</si>
  <si>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</si>
  <si>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</si>
  <si>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</si>
  <si>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</si>
  <si>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</si>
  <si>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</si>
  <si>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</si>
  <si>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</si>
  <si>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</si>
  <si>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</si>
  <si>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</si>
  <si>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</si>
  <si>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</si>
  <si>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</si>
  <si>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</si>
  <si>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</si>
  <si>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</si>
  <si>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</si>
  <si>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①収益的収支比率は、H30と比較するとR１は増加しているが繰入金に依存しているので健全とは言えない。
④R１年度においては、機能強化事業の事業量増により類似団体平均より約２倍の数値になっている。今後、投資規模の見直し等の取り組みが必要である。
⑤R１年度においては、類似団体と比べると比較的使用料で賄えているが、今後人口減少により料金改定や汚水処理費の削減に向けた検討が必要である。
⑥汚水処理原価においては類似団体と比較すると安価の状況である。
⑦施設利用率は、類似団体と比較すると低率であるが、佐多の一地区だけの農業集落排水施設であり接続率は80％近くである。
⑧水洗化率においては、類似団体と比較すると低率である。未だ業者委託の汲み取り世帯がみられるので今後啓もう普及活動を行い水洗化を図る。</t>
    <rPh sb="1" eb="4">
      <t>シュウエキテキ</t>
    </rPh>
    <rPh sb="4" eb="6">
      <t>シュウシ</t>
    </rPh>
    <rPh sb="6" eb="8">
      <t>ヒリツ</t>
    </rPh>
    <rPh sb="14" eb="16">
      <t>ヒカク</t>
    </rPh>
    <rPh sb="22" eb="24">
      <t>ゾウカ</t>
    </rPh>
    <rPh sb="29" eb="31">
      <t>クリイレ</t>
    </rPh>
    <rPh sb="31" eb="32">
      <t>キン</t>
    </rPh>
    <rPh sb="33" eb="35">
      <t>イゾン</t>
    </rPh>
    <rPh sb="41" eb="43">
      <t>ケンゼン</t>
    </rPh>
    <rPh sb="45" eb="46">
      <t>イ</t>
    </rPh>
    <rPh sb="54" eb="56">
      <t>ネンド</t>
    </rPh>
    <rPh sb="62" eb="64">
      <t>キノウ</t>
    </rPh>
    <rPh sb="64" eb="66">
      <t>キョウカ</t>
    </rPh>
    <rPh sb="66" eb="68">
      <t>ジギョウ</t>
    </rPh>
    <rPh sb="69" eb="71">
      <t>ジギョウ</t>
    </rPh>
    <rPh sb="71" eb="72">
      <t>リョウ</t>
    </rPh>
    <rPh sb="72" eb="73">
      <t>ゾウ</t>
    </rPh>
    <rPh sb="76" eb="78">
      <t>ルイジ</t>
    </rPh>
    <rPh sb="78" eb="80">
      <t>ダンタイ</t>
    </rPh>
    <rPh sb="80" eb="82">
      <t>ヘイキン</t>
    </rPh>
    <rPh sb="84" eb="85">
      <t>ヤク</t>
    </rPh>
    <rPh sb="86" eb="87">
      <t>バイ</t>
    </rPh>
    <rPh sb="88" eb="90">
      <t>スウチ</t>
    </rPh>
    <rPh sb="97" eb="99">
      <t>コンゴ</t>
    </rPh>
    <rPh sb="100" eb="102">
      <t>トウシ</t>
    </rPh>
    <rPh sb="102" eb="104">
      <t>キボ</t>
    </rPh>
    <rPh sb="105" eb="107">
      <t>ミナオ</t>
    </rPh>
    <rPh sb="108" eb="109">
      <t>トウ</t>
    </rPh>
    <rPh sb="110" eb="111">
      <t>ト</t>
    </rPh>
    <rPh sb="112" eb="113">
      <t>ク</t>
    </rPh>
    <rPh sb="115" eb="117">
      <t>ヒツヨウ</t>
    </rPh>
    <rPh sb="125" eb="127">
      <t>ネンド</t>
    </rPh>
    <rPh sb="182" eb="184">
      <t>ケントウ</t>
    </rPh>
    <rPh sb="185" eb="187">
      <t>ヒツヨウ</t>
    </rPh>
    <rPh sb="193" eb="195">
      <t>オスイ</t>
    </rPh>
    <rPh sb="195" eb="197">
      <t>ショリ</t>
    </rPh>
    <rPh sb="197" eb="199">
      <t>ゲンカ</t>
    </rPh>
    <rPh sb="204" eb="206">
      <t>ルイジ</t>
    </rPh>
    <rPh sb="206" eb="208">
      <t>ダンタイ</t>
    </rPh>
    <rPh sb="209" eb="211">
      <t>ヒカク</t>
    </rPh>
    <rPh sb="214" eb="216">
      <t>アンカ</t>
    </rPh>
    <rPh sb="217" eb="219">
      <t>ジョウキョウ</t>
    </rPh>
    <rPh sb="225" eb="227">
      <t>シセツ</t>
    </rPh>
    <rPh sb="227" eb="229">
      <t>リヨウ</t>
    </rPh>
    <rPh sb="229" eb="230">
      <t>リツ</t>
    </rPh>
    <rPh sb="232" eb="234">
      <t>ルイジ</t>
    </rPh>
    <rPh sb="234" eb="236">
      <t>ダンタイ</t>
    </rPh>
    <rPh sb="237" eb="239">
      <t>ヒカク</t>
    </rPh>
    <rPh sb="242" eb="244">
      <t>テイリツ</t>
    </rPh>
    <rPh sb="249" eb="251">
      <t>サタ</t>
    </rPh>
    <rPh sb="252" eb="253">
      <t>１</t>
    </rPh>
    <rPh sb="253" eb="255">
      <t>チク</t>
    </rPh>
    <rPh sb="258" eb="260">
      <t>ノウギョウ</t>
    </rPh>
    <rPh sb="260" eb="262">
      <t>シュウラク</t>
    </rPh>
    <rPh sb="262" eb="264">
      <t>ハイスイ</t>
    </rPh>
    <rPh sb="264" eb="266">
      <t>シセツ</t>
    </rPh>
    <rPh sb="269" eb="271">
      <t>セツゾク</t>
    </rPh>
    <rPh sb="271" eb="272">
      <t>リツ</t>
    </rPh>
    <rPh sb="276" eb="277">
      <t>チカ</t>
    </rPh>
    <rPh sb="284" eb="287">
      <t>スイセンカ</t>
    </rPh>
    <rPh sb="287" eb="288">
      <t>リツ</t>
    </rPh>
    <rPh sb="294" eb="296">
      <t>ルイジ</t>
    </rPh>
    <rPh sb="296" eb="298">
      <t>ダンタイ</t>
    </rPh>
    <rPh sb="299" eb="301">
      <t>ヒカク</t>
    </rPh>
    <rPh sb="304" eb="306">
      <t>テイリツ</t>
    </rPh>
    <rPh sb="310" eb="311">
      <t>イマ</t>
    </rPh>
    <rPh sb="312" eb="314">
      <t>ギョウシャ</t>
    </rPh>
    <rPh sb="314" eb="316">
      <t>イタク</t>
    </rPh>
    <rPh sb="317" eb="318">
      <t>ク</t>
    </rPh>
    <rPh sb="319" eb="320">
      <t>ト</t>
    </rPh>
    <rPh sb="321" eb="323">
      <t>セタイ</t>
    </rPh>
    <rPh sb="330" eb="332">
      <t>コンゴ</t>
    </rPh>
    <rPh sb="332" eb="333">
      <t>ケイ</t>
    </rPh>
    <rPh sb="335" eb="337">
      <t>フキュウ</t>
    </rPh>
    <rPh sb="337" eb="339">
      <t>カツドウ</t>
    </rPh>
    <rPh sb="340" eb="341">
      <t>オコナ</t>
    </rPh>
    <rPh sb="342" eb="345">
      <t>スイセンカ</t>
    </rPh>
    <rPh sb="346" eb="347">
      <t>ハカ</t>
    </rPh>
    <phoneticPr fontId="4"/>
  </si>
  <si>
    <t>現在の処理施設は平成８年より供用開始し、すでに24年が経過している。施設の老朽化が著しく、機械設備の故障が頻繁に発生したため、国の補助事業を活用し平成26年度から機能強化事業により施設並びに管渠の機能低下の回復を図っている。</t>
    <rPh sb="0" eb="2">
      <t>ゲンザイ</t>
    </rPh>
    <rPh sb="3" eb="5">
      <t>ショリ</t>
    </rPh>
    <rPh sb="5" eb="7">
      <t>シセツ</t>
    </rPh>
    <rPh sb="8" eb="10">
      <t>ヘイセイ</t>
    </rPh>
    <rPh sb="11" eb="12">
      <t>ネン</t>
    </rPh>
    <rPh sb="14" eb="16">
      <t>キョウヨウ</t>
    </rPh>
    <rPh sb="16" eb="18">
      <t>カイシ</t>
    </rPh>
    <rPh sb="25" eb="26">
      <t>ネン</t>
    </rPh>
    <rPh sb="27" eb="29">
      <t>ケイカ</t>
    </rPh>
    <rPh sb="34" eb="36">
      <t>シセツ</t>
    </rPh>
    <rPh sb="37" eb="40">
      <t>ロウキュウカ</t>
    </rPh>
    <rPh sb="41" eb="42">
      <t>イチジル</t>
    </rPh>
    <rPh sb="45" eb="47">
      <t>キカイ</t>
    </rPh>
    <rPh sb="47" eb="49">
      <t>セツビ</t>
    </rPh>
    <rPh sb="50" eb="52">
      <t>コショウ</t>
    </rPh>
    <rPh sb="53" eb="55">
      <t>ヒンパン</t>
    </rPh>
    <rPh sb="56" eb="58">
      <t>ハッセイ</t>
    </rPh>
    <rPh sb="63" eb="64">
      <t>クニ</t>
    </rPh>
    <rPh sb="65" eb="67">
      <t>ホジョ</t>
    </rPh>
    <rPh sb="67" eb="69">
      <t>ジギョウ</t>
    </rPh>
    <rPh sb="70" eb="72">
      <t>カツヨウ</t>
    </rPh>
    <rPh sb="73" eb="75">
      <t>ヘイセイ</t>
    </rPh>
    <rPh sb="77" eb="79">
      <t>ネンド</t>
    </rPh>
    <rPh sb="81" eb="83">
      <t>キノウ</t>
    </rPh>
    <rPh sb="83" eb="85">
      <t>キョウカ</t>
    </rPh>
    <rPh sb="85" eb="87">
      <t>ジギョウ</t>
    </rPh>
    <rPh sb="90" eb="92">
      <t>シセツ</t>
    </rPh>
    <rPh sb="92" eb="93">
      <t>ナラ</t>
    </rPh>
    <rPh sb="95" eb="97">
      <t>カンキョ</t>
    </rPh>
    <rPh sb="98" eb="100">
      <t>キノウ</t>
    </rPh>
    <rPh sb="100" eb="102">
      <t>テイカ</t>
    </rPh>
    <rPh sb="103" eb="105">
      <t>カイフク</t>
    </rPh>
    <rPh sb="106" eb="107">
      <t>ハカ</t>
    </rPh>
    <phoneticPr fontId="4"/>
  </si>
  <si>
    <t>人口減少に伴い、下水道使用料が減少して収益悪化してきており経営改善を図る必要がある。平成26年度より４か年間にわたり機能強化事業を活用し機器の更新を行うことにより維持管理費の削減を図っている。
　また、一般会計からの繰入金の依存度を減じ健全経営へと転じるために適切な料金収入の確保を図る。</t>
    <rPh sb="0" eb="2">
      <t>ジンコウ</t>
    </rPh>
    <rPh sb="2" eb="4">
      <t>ゲンショウ</t>
    </rPh>
    <rPh sb="5" eb="6">
      <t>トモナ</t>
    </rPh>
    <rPh sb="8" eb="11">
      <t>ゲスイドウ</t>
    </rPh>
    <rPh sb="11" eb="14">
      <t>シヨウリョウ</t>
    </rPh>
    <rPh sb="15" eb="17">
      <t>ゲンショウ</t>
    </rPh>
    <rPh sb="19" eb="21">
      <t>シュウエキ</t>
    </rPh>
    <rPh sb="21" eb="23">
      <t>アッカ</t>
    </rPh>
    <rPh sb="29" eb="31">
      <t>ケイエイ</t>
    </rPh>
    <rPh sb="31" eb="33">
      <t>カイゼン</t>
    </rPh>
    <rPh sb="34" eb="35">
      <t>ハカ</t>
    </rPh>
    <rPh sb="36" eb="38">
      <t>ヒツヨウ</t>
    </rPh>
    <rPh sb="42" eb="44">
      <t>ヘイセイ</t>
    </rPh>
    <rPh sb="46" eb="48">
      <t>ネンド</t>
    </rPh>
    <rPh sb="52" eb="54">
      <t>ネンカン</t>
    </rPh>
    <rPh sb="58" eb="60">
      <t>キノウ</t>
    </rPh>
    <rPh sb="60" eb="62">
      <t>キョウカ</t>
    </rPh>
    <rPh sb="62" eb="64">
      <t>ジギョウ</t>
    </rPh>
    <rPh sb="65" eb="67">
      <t>カツヨウ</t>
    </rPh>
    <rPh sb="68" eb="70">
      <t>キキ</t>
    </rPh>
    <rPh sb="71" eb="73">
      <t>コウシン</t>
    </rPh>
    <rPh sb="74" eb="75">
      <t>オコナ</t>
    </rPh>
    <rPh sb="81" eb="83">
      <t>イジ</t>
    </rPh>
    <rPh sb="83" eb="86">
      <t>カンリヒ</t>
    </rPh>
    <rPh sb="87" eb="89">
      <t>サクゲン</t>
    </rPh>
    <rPh sb="90" eb="91">
      <t>ハカ</t>
    </rPh>
    <rPh sb="101" eb="103">
      <t>イッパン</t>
    </rPh>
    <rPh sb="103" eb="105">
      <t>カイケイ</t>
    </rPh>
    <rPh sb="108" eb="110">
      <t>クリイレ</t>
    </rPh>
    <rPh sb="110" eb="111">
      <t>キン</t>
    </rPh>
    <rPh sb="112" eb="115">
      <t>イゾンド</t>
    </rPh>
    <rPh sb="116" eb="117">
      <t>ゲン</t>
    </rPh>
    <rPh sb="118" eb="120">
      <t>ケンゼン</t>
    </rPh>
    <rPh sb="120" eb="122">
      <t>ケイエイ</t>
    </rPh>
    <rPh sb="124" eb="125">
      <t>テン</t>
    </rPh>
    <rPh sb="130" eb="132">
      <t>テキセツ</t>
    </rPh>
    <rPh sb="133" eb="135">
      <t>リョウキン</t>
    </rPh>
    <rPh sb="135" eb="137">
      <t>シュウニュウ</t>
    </rPh>
    <rPh sb="138" eb="140">
      <t>カクホ</t>
    </rPh>
    <rPh sb="141" eb="14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</si>
</sst>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2F-4583-9AB4-C1ABA749B1EE}"/>
            </c:ext>
          </c:extLst>
        </c:ser>
        <c:dLbls>
          <c:showLegendKey val="0"/>
          <c:showVal val="0"/>
          <c:showCatName val="0"/>
          <c:showSerName val="0"/>
          <c:showPercent val="0"/>
          <c:showBubbleSize val="0"/>
        </c:dLbls>
        <c:gapWidth val="150"/>
        <c:axId val="55886592"/>
        <c:axId val="5588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C62F-4583-9AB4-C1ABA749B1EE}"/>
            </c:ext>
          </c:extLst>
        </c:ser>
        <c:dLbls>
          <c:showLegendKey val="0"/>
          <c:showVal val="0"/>
          <c:showCatName val="0"/>
          <c:showSerName val="0"/>
          <c:showPercent val="0"/>
          <c:showBubbleSize val="0"/>
        </c:dLbls>
        <c:marker val="1"/>
        <c:smooth val="0"/>
        <c:axId val="55886592"/>
        <c:axId val="55888512"/>
      </c:lineChart>
      <c:dateAx>
        <c:axId val="55886592"/>
        <c:scaling>
          <c:orientation val="minMax"/>
        </c:scaling>
        <c:delete val="1"/>
        <c:axPos val="b"/>
        <c:numFmt formatCode="&quot;H&quot;yy" sourceLinked="1"/>
        <c:majorTickMark val="none"/>
        <c:minorTickMark val="none"/>
        <c:tickLblPos val="none"/>
        <c:crossAx val="55888512"/>
        <c:crosses val="autoZero"/>
        <c:auto val="1"/>
        <c:lblOffset val="100"/>
        <c:baseTimeUnit val="years"/>
      </c:dateAx>
      <c:valAx>
        <c:axId val="558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35.65</c:v>
                </c:pt>
                <c:pt idx="1">
                  <c:v>31.92</c:v>
                </c:pt>
                <c:pt idx="2">
                  <c:v>30.22</c:v>
                </c:pt>
                <c:pt idx="3">
                  <c:v>28.18</c:v>
                </c:pt>
                <c:pt idx="4">
                  <c:v>27.33</c:v>
                </c:pt>
              </c:numCache>
            </c:numRef>
          </c:val>
          <c:extLst>
            <c:ext xmlns:c16="http://schemas.microsoft.com/office/drawing/2014/chart" uri="{C3380CC4-5D6E-409C-BE32-E72D297353CC}">
              <c16:uniqueId val="{00000000-4B46-47BC-AEF0-187C387F9E65}"/>
            </c:ext>
          </c:extLst>
        </c:ser>
        <c:dLbls>
          <c:showLegendKey val="0"/>
          <c:showVal val="0"/>
          <c:showCatName val="0"/>
          <c:showSerName val="0"/>
          <c:showPercent val="0"/>
          <c:showBubbleSize val="0"/>
        </c:dLbls>
        <c:gapWidth val="150"/>
        <c:axId val="64155648"/>
        <c:axId val="6415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4B46-47BC-AEF0-187C387F9E65}"/>
            </c:ext>
          </c:extLst>
        </c:ser>
        <c:dLbls>
          <c:showLegendKey val="0"/>
          <c:showVal val="0"/>
          <c:showCatName val="0"/>
          <c:showSerName val="0"/>
          <c:showPercent val="0"/>
          <c:showBubbleSize val="0"/>
        </c:dLbls>
        <c:marker val="1"/>
        <c:smooth val="0"/>
        <c:axId val="64155648"/>
        <c:axId val="64157568"/>
      </c:lineChart>
      <c:dateAx>
        <c:axId val="64155648"/>
        <c:scaling>
          <c:orientation val="minMax"/>
        </c:scaling>
        <c:delete val="1"/>
        <c:axPos val="b"/>
        <c:numFmt formatCode="&quot;H&quot;yy" sourceLinked="1"/>
        <c:majorTickMark val="none"/>
        <c:minorTickMark val="none"/>
        <c:tickLblPos val="none"/>
        <c:crossAx val="64157568"/>
        <c:crosses val="autoZero"/>
        <c:auto val="1"/>
        <c:lblOffset val="100"/>
        <c:baseTimeUnit val="years"/>
      </c:dateAx>
      <c:valAx>
        <c:axId val="641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15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78.209999999999994</c:v>
                </c:pt>
                <c:pt idx="1">
                  <c:v>79.17</c:v>
                </c:pt>
                <c:pt idx="2">
                  <c:v>78.739999999999995</c:v>
                </c:pt>
                <c:pt idx="3">
                  <c:v>72.900000000000006</c:v>
                </c:pt>
                <c:pt idx="4">
                  <c:v>81.69</c:v>
                </c:pt>
              </c:numCache>
            </c:numRef>
          </c:val>
          <c:extLst>
            <c:ext xmlns:c16="http://schemas.microsoft.com/office/drawing/2014/chart" uri="{C3380CC4-5D6E-409C-BE32-E72D297353CC}">
              <c16:uniqueId val="{00000000-15D2-4B57-9648-7CCADC0E0082}"/>
            </c:ext>
          </c:extLst>
        </c:ser>
        <c:dLbls>
          <c:showLegendKey val="0"/>
          <c:showVal val="0"/>
          <c:showCatName val="0"/>
          <c:showSerName val="0"/>
          <c:showPercent val="0"/>
          <c:showBubbleSize val="0"/>
        </c:dLbls>
        <c:gapWidth val="150"/>
        <c:axId val="86536576"/>
        <c:axId val="8653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15D2-4B57-9648-7CCADC0E0082}"/>
            </c:ext>
          </c:extLst>
        </c:ser>
        <c:dLbls>
          <c:showLegendKey val="0"/>
          <c:showVal val="0"/>
          <c:showCatName val="0"/>
          <c:showSerName val="0"/>
          <c:showPercent val="0"/>
          <c:showBubbleSize val="0"/>
        </c:dLbls>
        <c:marker val="1"/>
        <c:smooth val="0"/>
        <c:axId val="86536576"/>
        <c:axId val="86538496"/>
      </c:lineChart>
      <c:dateAx>
        <c:axId val="86536576"/>
        <c:scaling>
          <c:orientation val="minMax"/>
        </c:scaling>
        <c:delete val="1"/>
        <c:axPos val="b"/>
        <c:numFmt formatCode="&quot;H&quot;yy" sourceLinked="1"/>
        <c:majorTickMark val="none"/>
        <c:minorTickMark val="none"/>
        <c:tickLblPos val="none"/>
        <c:crossAx val="86538496"/>
        <c:crosses val="autoZero"/>
        <c:auto val="1"/>
        <c:lblOffset val="100"/>
        <c:baseTimeUnit val="years"/>
      </c:dateAx>
      <c:valAx>
        <c:axId val="865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98.39</c:v>
                </c:pt>
                <c:pt idx="1">
                  <c:v>98.63</c:v>
                </c:pt>
                <c:pt idx="2">
                  <c:v>98.41</c:v>
                </c:pt>
                <c:pt idx="3">
                  <c:v>98.52</c:v>
                </c:pt>
                <c:pt idx="4">
                  <c:v>98.71</c:v>
                </c:pt>
              </c:numCache>
            </c:numRef>
          </c:val>
          <c:extLst>
            <c:ext xmlns:c16="http://schemas.microsoft.com/office/drawing/2014/chart" uri="{C3380CC4-5D6E-409C-BE32-E72D297353CC}">
              <c16:uniqueId val="{00000000-BAF4-4131-99FD-49C51D5DA62A}"/>
            </c:ext>
          </c:extLst>
        </c:ser>
        <c:dLbls>
          <c:showLegendKey val="0"/>
          <c:showVal val="0"/>
          <c:showCatName val="0"/>
          <c:showSerName val="0"/>
          <c:showPercent val="0"/>
          <c:showBubbleSize val="0"/>
        </c:dLbls>
        <c:gapWidth val="150"/>
        <c:axId val="58709120"/>
        <c:axId val="5871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F4-4131-99FD-49C51D5DA62A}"/>
            </c:ext>
          </c:extLst>
        </c:ser>
        <c:dLbls>
          <c:showLegendKey val="0"/>
          <c:showVal val="0"/>
          <c:showCatName val="0"/>
          <c:showSerName val="0"/>
          <c:showPercent val="0"/>
          <c:showBubbleSize val="0"/>
        </c:dLbls>
        <c:marker val="1"/>
        <c:smooth val="0"/>
        <c:axId val="58709120"/>
        <c:axId val="58711040"/>
      </c:lineChart>
      <c:dateAx>
        <c:axId val="58709120"/>
        <c:scaling>
          <c:orientation val="minMax"/>
        </c:scaling>
        <c:delete val="1"/>
        <c:axPos val="b"/>
        <c:numFmt formatCode="&quot;H&quot;yy" sourceLinked="1"/>
        <c:majorTickMark val="none"/>
        <c:minorTickMark val="none"/>
        <c:tickLblPos val="none"/>
        <c:crossAx val="58711040"/>
        <c:crosses val="autoZero"/>
        <c:auto val="1"/>
        <c:lblOffset val="100"/>
        <c:baseTimeUnit val="years"/>
      </c:dateAx>
      <c:valAx>
        <c:axId val="587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91-4A1F-B7ED-A0546F132537}"/>
            </c:ext>
          </c:extLst>
        </c:ser>
        <c:dLbls>
          <c:showLegendKey val="0"/>
          <c:showVal val="0"/>
          <c:showCatName val="0"/>
          <c:showSerName val="0"/>
          <c:showPercent val="0"/>
          <c:showBubbleSize val="0"/>
        </c:dLbls>
        <c:gapWidth val="150"/>
        <c:axId val="60749312"/>
        <c:axId val="6075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91-4A1F-B7ED-A0546F132537}"/>
            </c:ext>
          </c:extLst>
        </c:ser>
        <c:dLbls>
          <c:showLegendKey val="0"/>
          <c:showVal val="0"/>
          <c:showCatName val="0"/>
          <c:showSerName val="0"/>
          <c:showPercent val="0"/>
          <c:showBubbleSize val="0"/>
        </c:dLbls>
        <c:marker val="1"/>
        <c:smooth val="0"/>
        <c:axId val="60749312"/>
        <c:axId val="60751232"/>
      </c:lineChart>
      <c:dateAx>
        <c:axId val="60749312"/>
        <c:scaling>
          <c:orientation val="minMax"/>
        </c:scaling>
        <c:delete val="1"/>
        <c:axPos val="b"/>
        <c:numFmt formatCode="&quot;H&quot;yy" sourceLinked="1"/>
        <c:majorTickMark val="none"/>
        <c:minorTickMark val="none"/>
        <c:tickLblPos val="none"/>
        <c:crossAx val="60751232"/>
        <c:crosses val="autoZero"/>
        <c:auto val="1"/>
        <c:lblOffset val="100"/>
        <c:baseTimeUnit val="years"/>
      </c:dateAx>
      <c:valAx>
        <c:axId val="607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8C-42E8-BE63-F2FA55037B9D}"/>
            </c:ext>
          </c:extLst>
        </c:ser>
        <c:dLbls>
          <c:showLegendKey val="0"/>
          <c:showVal val="0"/>
          <c:showCatName val="0"/>
          <c:showSerName val="0"/>
          <c:showPercent val="0"/>
          <c:showBubbleSize val="0"/>
        </c:dLbls>
        <c:gapWidth val="150"/>
        <c:axId val="63838080"/>
        <c:axId val="638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8C-42E8-BE63-F2FA55037B9D}"/>
            </c:ext>
          </c:extLst>
        </c:ser>
        <c:dLbls>
          <c:showLegendKey val="0"/>
          <c:showVal val="0"/>
          <c:showCatName val="0"/>
          <c:showSerName val="0"/>
          <c:showPercent val="0"/>
          <c:showBubbleSize val="0"/>
        </c:dLbls>
        <c:marker val="1"/>
        <c:smooth val="0"/>
        <c:axId val="63838080"/>
        <c:axId val="63848448"/>
      </c:lineChart>
      <c:dateAx>
        <c:axId val="63838080"/>
        <c:scaling>
          <c:orientation val="minMax"/>
        </c:scaling>
        <c:delete val="1"/>
        <c:axPos val="b"/>
        <c:numFmt formatCode="&quot;H&quot;yy" sourceLinked="1"/>
        <c:majorTickMark val="none"/>
        <c:minorTickMark val="none"/>
        <c:tickLblPos val="none"/>
        <c:crossAx val="63848448"/>
        <c:crosses val="autoZero"/>
        <c:auto val="1"/>
        <c:lblOffset val="100"/>
        <c:baseTimeUnit val="years"/>
      </c:dateAx>
      <c:valAx>
        <c:axId val="638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8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47-43FF-8F14-892577D9E396}"/>
            </c:ext>
          </c:extLst>
        </c:ser>
        <c:dLbls>
          <c:showLegendKey val="0"/>
          <c:showVal val="0"/>
          <c:showCatName val="0"/>
          <c:showSerName val="0"/>
          <c:showPercent val="0"/>
          <c:showBubbleSize val="0"/>
        </c:dLbls>
        <c:gapWidth val="150"/>
        <c:axId val="63863040"/>
        <c:axId val="6386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47-43FF-8F14-892577D9E396}"/>
            </c:ext>
          </c:extLst>
        </c:ser>
        <c:dLbls>
          <c:showLegendKey val="0"/>
          <c:showVal val="0"/>
          <c:showCatName val="0"/>
          <c:showSerName val="0"/>
          <c:showPercent val="0"/>
          <c:showBubbleSize val="0"/>
        </c:dLbls>
        <c:marker val="1"/>
        <c:smooth val="0"/>
        <c:axId val="63863040"/>
        <c:axId val="63865216"/>
      </c:lineChart>
      <c:dateAx>
        <c:axId val="63863040"/>
        <c:scaling>
          <c:orientation val="minMax"/>
        </c:scaling>
        <c:delete val="1"/>
        <c:axPos val="b"/>
        <c:numFmt formatCode="&quot;H&quot;yy" sourceLinked="1"/>
        <c:majorTickMark val="none"/>
        <c:minorTickMark val="none"/>
        <c:tickLblPos val="none"/>
        <c:crossAx val="63865216"/>
        <c:crosses val="autoZero"/>
        <c:auto val="1"/>
        <c:lblOffset val="100"/>
        <c:baseTimeUnit val="years"/>
      </c:dateAx>
      <c:valAx>
        <c:axId val="6386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8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A1-47D5-83D1-5A7B4D2D952C}"/>
            </c:ext>
          </c:extLst>
        </c:ser>
        <c:dLbls>
          <c:showLegendKey val="0"/>
          <c:showVal val="0"/>
          <c:showCatName val="0"/>
          <c:showSerName val="0"/>
          <c:showPercent val="0"/>
          <c:showBubbleSize val="0"/>
        </c:dLbls>
        <c:gapWidth val="150"/>
        <c:axId val="63888384"/>
        <c:axId val="6389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A1-47D5-83D1-5A7B4D2D952C}"/>
            </c:ext>
          </c:extLst>
        </c:ser>
        <c:dLbls>
          <c:showLegendKey val="0"/>
          <c:showVal val="0"/>
          <c:showCatName val="0"/>
          <c:showSerName val="0"/>
          <c:showPercent val="0"/>
          <c:showBubbleSize val="0"/>
        </c:dLbls>
        <c:marker val="1"/>
        <c:smooth val="0"/>
        <c:axId val="63888384"/>
        <c:axId val="63898752"/>
      </c:lineChart>
      <c:dateAx>
        <c:axId val="63888384"/>
        <c:scaling>
          <c:orientation val="minMax"/>
        </c:scaling>
        <c:delete val="1"/>
        <c:axPos val="b"/>
        <c:numFmt formatCode="&quot;H&quot;yy" sourceLinked="1"/>
        <c:majorTickMark val="none"/>
        <c:minorTickMark val="none"/>
        <c:tickLblPos val="none"/>
        <c:crossAx val="63898752"/>
        <c:crosses val="autoZero"/>
        <c:auto val="1"/>
        <c:lblOffset val="100"/>
        <c:baseTimeUnit val="years"/>
      </c:dateAx>
      <c:valAx>
        <c:axId val="638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8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2122.1799999999998</c:v>
                </c:pt>
                <c:pt idx="1">
                  <c:v>2032.39</c:v>
                </c:pt>
                <c:pt idx="2">
                  <c:v>1935</c:v>
                </c:pt>
                <c:pt idx="3">
                  <c:v>1733.55</c:v>
                </c:pt>
                <c:pt idx="4">
                  <c:v>1472.82</c:v>
                </c:pt>
              </c:numCache>
            </c:numRef>
          </c:val>
          <c:extLst>
            <c:ext xmlns:c16="http://schemas.microsoft.com/office/drawing/2014/chart" uri="{C3380CC4-5D6E-409C-BE32-E72D297353CC}">
              <c16:uniqueId val="{00000000-BF84-4D7B-A076-0E6EE8B4EAB3}"/>
            </c:ext>
          </c:extLst>
        </c:ser>
        <c:dLbls>
          <c:showLegendKey val="0"/>
          <c:showVal val="0"/>
          <c:showCatName val="0"/>
          <c:showSerName val="0"/>
          <c:showPercent val="0"/>
          <c:showBubbleSize val="0"/>
        </c:dLbls>
        <c:gapWidth val="150"/>
        <c:axId val="63909248"/>
        <c:axId val="6391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BF84-4D7B-A076-0E6EE8B4EAB3}"/>
            </c:ext>
          </c:extLst>
        </c:ser>
        <c:dLbls>
          <c:showLegendKey val="0"/>
          <c:showVal val="0"/>
          <c:showCatName val="0"/>
          <c:showSerName val="0"/>
          <c:showPercent val="0"/>
          <c:showBubbleSize val="0"/>
        </c:dLbls>
        <c:marker val="1"/>
        <c:smooth val="0"/>
        <c:axId val="63909248"/>
        <c:axId val="63915520"/>
      </c:lineChart>
      <c:dateAx>
        <c:axId val="63909248"/>
        <c:scaling>
          <c:orientation val="minMax"/>
        </c:scaling>
        <c:delete val="1"/>
        <c:axPos val="b"/>
        <c:numFmt formatCode="&quot;H&quot;yy" sourceLinked="1"/>
        <c:majorTickMark val="none"/>
        <c:minorTickMark val="none"/>
        <c:tickLblPos val="none"/>
        <c:crossAx val="63915520"/>
        <c:crosses val="autoZero"/>
        <c:auto val="1"/>
        <c:lblOffset val="100"/>
        <c:baseTimeUnit val="years"/>
      </c:dateAx>
      <c:valAx>
        <c:axId val="639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9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92.47</c:v>
                </c:pt>
                <c:pt idx="1">
                  <c:v>89.22</c:v>
                </c:pt>
                <c:pt idx="2">
                  <c:v>84.03</c:v>
                </c:pt>
                <c:pt idx="3">
                  <c:v>59.97</c:v>
                </c:pt>
                <c:pt idx="4">
                  <c:v>73.11</c:v>
                </c:pt>
              </c:numCache>
            </c:numRef>
          </c:val>
          <c:extLst>
            <c:ext xmlns:c16="http://schemas.microsoft.com/office/drawing/2014/chart" uri="{C3380CC4-5D6E-409C-BE32-E72D297353CC}">
              <c16:uniqueId val="{00000000-F3FC-4690-8E80-7AE9DECF374F}"/>
            </c:ext>
          </c:extLst>
        </c:ser>
        <c:dLbls>
          <c:showLegendKey val="0"/>
          <c:showVal val="0"/>
          <c:showCatName val="0"/>
          <c:showSerName val="0"/>
          <c:showPercent val="0"/>
          <c:showBubbleSize val="0"/>
        </c:dLbls>
        <c:gapWidth val="150"/>
        <c:axId val="63925248"/>
        <c:axId val="6393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F3FC-4690-8E80-7AE9DECF374F}"/>
            </c:ext>
          </c:extLst>
        </c:ser>
        <c:dLbls>
          <c:showLegendKey val="0"/>
          <c:showVal val="0"/>
          <c:showCatName val="0"/>
          <c:showSerName val="0"/>
          <c:showPercent val="0"/>
          <c:showBubbleSize val="0"/>
        </c:dLbls>
        <c:marker val="1"/>
        <c:smooth val="0"/>
        <c:axId val="63925248"/>
        <c:axId val="63931520"/>
      </c:lineChart>
      <c:dateAx>
        <c:axId val="63925248"/>
        <c:scaling>
          <c:orientation val="minMax"/>
        </c:scaling>
        <c:delete val="1"/>
        <c:axPos val="b"/>
        <c:numFmt formatCode="&quot;H&quot;yy" sourceLinked="1"/>
        <c:majorTickMark val="none"/>
        <c:minorTickMark val="none"/>
        <c:tickLblPos val="none"/>
        <c:crossAx val="63931520"/>
        <c:crosses val="autoZero"/>
        <c:auto val="1"/>
        <c:lblOffset val="100"/>
        <c:baseTimeUnit val="years"/>
      </c:dateAx>
      <c:valAx>
        <c:axId val="639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92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163.83000000000001</c:v>
                </c:pt>
                <c:pt idx="1">
                  <c:v>182.07</c:v>
                </c:pt>
                <c:pt idx="2">
                  <c:v>195.79</c:v>
                </c:pt>
                <c:pt idx="3">
                  <c:v>286.7</c:v>
                </c:pt>
                <c:pt idx="4">
                  <c:v>237</c:v>
                </c:pt>
              </c:numCache>
            </c:numRef>
          </c:val>
          <c:extLst>
            <c:ext xmlns:c16="http://schemas.microsoft.com/office/drawing/2014/chart" uri="{C3380CC4-5D6E-409C-BE32-E72D297353CC}">
              <c16:uniqueId val="{00000000-58F0-4555-92CE-CA55DBFB1958}"/>
            </c:ext>
          </c:extLst>
        </c:ser>
        <c:dLbls>
          <c:showLegendKey val="0"/>
          <c:showVal val="0"/>
          <c:showCatName val="0"/>
          <c:showSerName val="0"/>
          <c:showPercent val="0"/>
          <c:showBubbleSize val="0"/>
        </c:dLbls>
        <c:gapWidth val="150"/>
        <c:axId val="63954304"/>
        <c:axId val="6396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58F0-4555-92CE-CA55DBFB1958}"/>
            </c:ext>
          </c:extLst>
        </c:ser>
        <c:dLbls>
          <c:showLegendKey val="0"/>
          <c:showVal val="0"/>
          <c:showCatName val="0"/>
          <c:showSerName val="0"/>
          <c:showPercent val="0"/>
          <c:showBubbleSize val="0"/>
        </c:dLbls>
        <c:marker val="1"/>
        <c:smooth val="0"/>
        <c:axId val="63954304"/>
        <c:axId val="63960576"/>
      </c:lineChart>
      <c:dateAx>
        <c:axId val="63954304"/>
        <c:scaling>
          <c:orientation val="minMax"/>
        </c:scaling>
        <c:delete val="1"/>
        <c:axPos val="b"/>
        <c:numFmt formatCode="&quot;H&quot;yy" sourceLinked="1"/>
        <c:majorTickMark val="none"/>
        <c:minorTickMark val="none"/>
        <c:tickLblPos val="none"/>
        <c:crossAx val="63960576"/>
        <c:crosses val="autoZero"/>
        <c:auto val="1"/>
        <c:lblOffset val="100"/>
        <c:baseTimeUnit val="years"/>
      </c:dateAx>
      <c:valAx>
        <c:axId val="639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9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南大隅町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7072</v>
      </c>
      <c r="AM8" s="69"/>
      <c r="AN8" s="69"/>
      <c r="AO8" s="69"/>
      <c r="AP8" s="69"/>
      <c r="AQ8" s="69"/>
      <c r="AR8" s="69"/>
      <c r="AS8" s="69"/>
      <c r="AT8" s="68">
        <f>データ!T6</f>
        <v>213.57</v>
      </c>
      <c r="AU8" s="68"/>
      <c r="AV8" s="68"/>
      <c r="AW8" s="68"/>
      <c r="AX8" s="68"/>
      <c r="AY8" s="68"/>
      <c r="AZ8" s="68"/>
      <c r="BA8" s="68"/>
      <c r="BB8" s="68">
        <f>データ!U6</f>
        <v>33.11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8.33</v>
      </c>
      <c r="Q10" s="68"/>
      <c r="R10" s="68"/>
      <c r="S10" s="68"/>
      <c r="T10" s="68"/>
      <c r="U10" s="68"/>
      <c r="V10" s="68"/>
      <c r="W10" s="68">
        <f>データ!Q6</f>
        <v>100</v>
      </c>
      <c r="X10" s="68"/>
      <c r="Y10" s="68"/>
      <c r="Z10" s="68"/>
      <c r="AA10" s="68"/>
      <c r="AB10" s="68"/>
      <c r="AC10" s="68"/>
      <c r="AD10" s="69">
        <f>データ!R6</f>
        <v>3410</v>
      </c>
      <c r="AE10" s="69"/>
      <c r="AF10" s="69"/>
      <c r="AG10" s="69"/>
      <c r="AH10" s="69"/>
      <c r="AI10" s="69"/>
      <c r="AJ10" s="69"/>
      <c r="AK10" s="2"/>
      <c r="AL10" s="69">
        <f>データ!V6</f>
        <v>579</v>
      </c>
      <c r="AM10" s="69"/>
      <c r="AN10" s="69"/>
      <c r="AO10" s="69"/>
      <c r="AP10" s="69"/>
      <c r="AQ10" s="69"/>
      <c r="AR10" s="69"/>
      <c r="AS10" s="69"/>
      <c r="AT10" s="68">
        <f>データ!W6</f>
        <v>2.48</v>
      </c>
      <c r="AU10" s="68"/>
      <c r="AV10" s="68"/>
      <c r="AW10" s="68"/>
      <c r="AX10" s="68"/>
      <c r="AY10" s="68"/>
      <c r="AZ10" s="68"/>
      <c r="BA10" s="68"/>
      <c r="BB10" s="68">
        <f>データ!X6</f>
        <v>233.47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lkDtMPNX90q1BzbS07OmT19UUTTWhDF2rpnjcX286CM51deCvFKgIa4KeIqB+2UeoZMPP4+nek16TiP/ObGugQ==" saltValue="XCIvZsyqcq0DuWe8dDTGM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464911</v>
      </c>
      <c r="D6" s="33">
        <f t="shared" si="3"/>
        <v>47</v>
      </c>
      <c r="E6" s="33">
        <f t="shared" si="3"/>
        <v>17</v>
      </c>
      <c r="F6" s="33">
        <f t="shared" si="3"/>
        <v>5</v>
      </c>
      <c r="G6" s="33">
        <f t="shared" si="3"/>
        <v>0</v>
      </c>
      <c r="H6" s="33" t="str">
        <f t="shared" si="3"/>
        <v>鹿児島県　南大隅町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8.33</v>
      </c>
      <c r="Q6" s="34">
        <f t="shared" si="3"/>
        <v>100</v>
      </c>
      <c r="R6" s="34">
        <f t="shared" si="3"/>
        <v>3410</v>
      </c>
      <c r="S6" s="34">
        <f t="shared" si="3"/>
        <v>7072</v>
      </c>
      <c r="T6" s="34">
        <f t="shared" si="3"/>
        <v>213.57</v>
      </c>
      <c r="U6" s="34">
        <f t="shared" si="3"/>
        <v>33.11</v>
      </c>
      <c r="V6" s="34">
        <f t="shared" si="3"/>
        <v>579</v>
      </c>
      <c r="W6" s="34">
        <f t="shared" si="3"/>
        <v>2.48</v>
      </c>
      <c r="X6" s="34">
        <f t="shared" si="3"/>
        <v>233.47</v>
      </c>
      <c r="Y6" s="35">
        <f>IF(Y7="",NA(),Y7)</f>
        <v>98.39</v>
      </c>
      <c r="Z6" s="35">
        <f t="shared" ref="Z6:AH6" si="4">IF(Z7="",NA(),Z7)</f>
        <v>98.63</v>
      </c>
      <c r="AA6" s="35">
        <f t="shared" si="4"/>
        <v>98.41</v>
      </c>
      <c r="AB6" s="35">
        <f t="shared" si="4"/>
        <v>98.52</v>
      </c>
      <c r="AC6" s="35">
        <f t="shared" si="4"/>
        <v>98.71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2122.1799999999998</v>
      </c>
      <c r="BG6" s="35">
        <f t="shared" ref="BG6:BO6" si="7">IF(BG7="",NA(),BG7)</f>
        <v>2032.39</v>
      </c>
      <c r="BH6" s="35">
        <f t="shared" si="7"/>
        <v>1935</v>
      </c>
      <c r="BI6" s="35">
        <f t="shared" si="7"/>
        <v>1733.55</v>
      </c>
      <c r="BJ6" s="35">
        <f t="shared" si="7"/>
        <v>1472.82</v>
      </c>
      <c r="BK6" s="35">
        <f t="shared" si="7"/>
        <v>1081.8</v>
      </c>
      <c r="BL6" s="35">
        <f t="shared" si="7"/>
        <v>974.93</v>
      </c>
      <c r="BM6" s="35">
        <f t="shared" si="7"/>
        <v>855.8</v>
      </c>
      <c r="BN6" s="35">
        <f t="shared" si="7"/>
        <v>789.46</v>
      </c>
      <c r="BO6" s="35">
        <f t="shared" si="7"/>
        <v>826.83</v>
      </c>
      <c r="BP6" s="34" t="str">
        <f>IF(BP7="","",IF(BP7="-","【-】","【"&amp;SUBSTITUTE(TEXT(BP7,"#,##0.00"),"-","△")&amp;"】"))</f>
        <v>【765.47】</v>
      </c>
      <c r="BQ6" s="35">
        <f>IF(BQ7="",NA(),BQ7)</f>
        <v>92.47</v>
      </c>
      <c r="BR6" s="35">
        <f t="shared" ref="BR6:BZ6" si="8">IF(BR7="",NA(),BR7)</f>
        <v>89.22</v>
      </c>
      <c r="BS6" s="35">
        <f t="shared" si="8"/>
        <v>84.03</v>
      </c>
      <c r="BT6" s="35">
        <f t="shared" si="8"/>
        <v>59.97</v>
      </c>
      <c r="BU6" s="35">
        <f t="shared" si="8"/>
        <v>73.11</v>
      </c>
      <c r="BV6" s="35">
        <f t="shared" si="8"/>
        <v>52.19</v>
      </c>
      <c r="BW6" s="35">
        <f t="shared" si="8"/>
        <v>55.32</v>
      </c>
      <c r="BX6" s="35">
        <f t="shared" si="8"/>
        <v>59.8</v>
      </c>
      <c r="BY6" s="35">
        <f t="shared" si="8"/>
        <v>57.77</v>
      </c>
      <c r="BZ6" s="35">
        <f t="shared" si="8"/>
        <v>57.31</v>
      </c>
      <c r="CA6" s="34" t="str">
        <f>IF(CA7="","",IF(CA7="-","【-】","【"&amp;SUBSTITUTE(TEXT(CA7,"#,##0.00"),"-","△")&amp;"】"))</f>
        <v>【59.59】</v>
      </c>
      <c r="CB6" s="35">
        <f>IF(CB7="",NA(),CB7)</f>
        <v>163.83000000000001</v>
      </c>
      <c r="CC6" s="35">
        <f t="shared" ref="CC6:CK6" si="9">IF(CC7="",NA(),CC7)</f>
        <v>182.07</v>
      </c>
      <c r="CD6" s="35">
        <f t="shared" si="9"/>
        <v>195.79</v>
      </c>
      <c r="CE6" s="35">
        <f t="shared" si="9"/>
        <v>286.7</v>
      </c>
      <c r="CF6" s="35">
        <f t="shared" si="9"/>
        <v>237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35.65</v>
      </c>
      <c r="CN6" s="35">
        <f t="shared" ref="CN6:CV6" si="10">IF(CN7="",NA(),CN7)</f>
        <v>31.92</v>
      </c>
      <c r="CO6" s="35">
        <f t="shared" si="10"/>
        <v>30.22</v>
      </c>
      <c r="CP6" s="35">
        <f t="shared" si="10"/>
        <v>28.18</v>
      </c>
      <c r="CQ6" s="35">
        <f t="shared" si="10"/>
        <v>27.33</v>
      </c>
      <c r="CR6" s="35">
        <f t="shared" si="10"/>
        <v>52.31</v>
      </c>
      <c r="CS6" s="35">
        <f t="shared" si="10"/>
        <v>60.65</v>
      </c>
      <c r="CT6" s="35">
        <f t="shared" si="10"/>
        <v>51.75</v>
      </c>
      <c r="CU6" s="35">
        <f t="shared" si="10"/>
        <v>50.68</v>
      </c>
      <c r="CV6" s="35">
        <f t="shared" si="10"/>
        <v>50.14</v>
      </c>
      <c r="CW6" s="34" t="str">
        <f>IF(CW7="","",IF(CW7="-","【-】","【"&amp;SUBSTITUTE(TEXT(CW7,"#,##0.00"),"-","△")&amp;"】"))</f>
        <v>【51.30】</v>
      </c>
      <c r="CX6" s="35">
        <f>IF(CX7="",NA(),CX7)</f>
        <v>78.209999999999994</v>
      </c>
      <c r="CY6" s="35">
        <f t="shared" ref="CY6:DG6" si="11">IF(CY7="",NA(),CY7)</f>
        <v>79.17</v>
      </c>
      <c r="CZ6" s="35">
        <f t="shared" si="11"/>
        <v>78.739999999999995</v>
      </c>
      <c r="DA6" s="35">
        <f t="shared" si="11"/>
        <v>72.900000000000006</v>
      </c>
      <c r="DB6" s="35">
        <f t="shared" si="11"/>
        <v>81.69</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464911</v>
      </c>
      <c r="D7" s="37">
        <v>47</v>
      </c>
      <c r="E7" s="37">
        <v>17</v>
      </c>
      <c r="F7" s="37">
        <v>5</v>
      </c>
      <c r="G7" s="37">
        <v>0</v>
      </c>
      <c r="H7" s="37" t="s">
        <v>97</v>
      </c>
      <c r="I7" s="37" t="s">
        <v>98</v>
      </c>
      <c r="J7" s="37" t="s">
        <v>99</v>
      </c>
      <c r="K7" s="37" t="s">
        <v>100</v>
      </c>
      <c r="L7" s="37" t="s">
        <v>101</v>
      </c>
      <c r="M7" s="37" t="s">
        <v>102</v>
      </c>
      <c r="N7" s="38" t="s">
        <v>103</v>
      </c>
      <c r="O7" s="38" t="s">
        <v>104</v>
      </c>
      <c r="P7" s="38">
        <v>8.33</v>
      </c>
      <c r="Q7" s="38">
        <v>100</v>
      </c>
      <c r="R7" s="38">
        <v>3410</v>
      </c>
      <c r="S7" s="38">
        <v>7072</v>
      </c>
      <c r="T7" s="38">
        <v>213.57</v>
      </c>
      <c r="U7" s="38">
        <v>33.11</v>
      </c>
      <c r="V7" s="38">
        <v>579</v>
      </c>
      <c r="W7" s="38">
        <v>2.48</v>
      </c>
      <c r="X7" s="38">
        <v>233.47</v>
      </c>
      <c r="Y7" s="38">
        <v>98.39</v>
      </c>
      <c r="Z7" s="38">
        <v>98.63</v>
      </c>
      <c r="AA7" s="38">
        <v>98.41</v>
      </c>
      <c r="AB7" s="38">
        <v>98.52</v>
      </c>
      <c r="AC7" s="38">
        <v>98.71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2122.1799999999998</v>
      </c>
      <c r="BG7" s="38">
        <v>2032.39</v>
      </c>
      <c r="BH7" s="38">
        <v>1935</v>
      </c>
      <c r="BI7" s="38">
        <v>1733.55</v>
      </c>
      <c r="BJ7" s="38">
        <v>1472.82</v>
      </c>
      <c r="BK7" s="38">
        <v>1081.8</v>
      </c>
      <c r="BL7" s="38">
        <v>974.93</v>
      </c>
      <c r="BM7" s="38">
        <v>855.8</v>
      </c>
      <c r="BN7" s="38">
        <v>789.46</v>
      </c>
      <c r="BO7" s="38">
        <v>826.83</v>
      </c>
      <c r="BP7" s="38">
        <v>765.47</v>
      </c>
      <c r="BQ7" s="38">
        <v>92.47</v>
      </c>
      <c r="BR7" s="38">
        <v>89.22</v>
      </c>
      <c r="BS7" s="38">
        <v>84.03</v>
      </c>
      <c r="BT7" s="38">
        <v>59.97</v>
      </c>
      <c r="BU7" s="38">
        <v>73.11</v>
      </c>
      <c r="BV7" s="38">
        <v>52.19</v>
      </c>
      <c r="BW7" s="38">
        <v>55.32</v>
      </c>
      <c r="BX7" s="38">
        <v>59.8</v>
      </c>
      <c r="BY7" s="38">
        <v>57.77</v>
      </c>
      <c r="BZ7" s="38">
        <v>57.31</v>
      </c>
      <c r="CA7" s="38">
        <v>59.59</v>
      </c>
      <c r="CB7" s="38">
        <v>163.83000000000001</v>
      </c>
      <c r="CC7" s="38">
        <v>182.07</v>
      </c>
      <c r="CD7" s="38">
        <v>195.79</v>
      </c>
      <c r="CE7" s="38">
        <v>286.7</v>
      </c>
      <c r="CF7" s="38">
        <v>237</v>
      </c>
      <c r="CG7" s="38">
        <v>296.14</v>
      </c>
      <c r="CH7" s="38">
        <v>283.17</v>
      </c>
      <c r="CI7" s="38">
        <v>263.76</v>
      </c>
      <c r="CJ7" s="38">
        <v>274.35000000000002</v>
      </c>
      <c r="CK7" s="38">
        <v>273.52</v>
      </c>
      <c r="CL7" s="38">
        <v>257.86</v>
      </c>
      <c r="CM7" s="38">
        <v>35.65</v>
      </c>
      <c r="CN7" s="38">
        <v>31.92</v>
      </c>
      <c r="CO7" s="38">
        <v>30.22</v>
      </c>
      <c r="CP7" s="38">
        <v>28.18</v>
      </c>
      <c r="CQ7" s="38">
        <v>27.33</v>
      </c>
      <c r="CR7" s="38">
        <v>52.31</v>
      </c>
      <c r="CS7" s="38">
        <v>60.65</v>
      </c>
      <c r="CT7" s="38">
        <v>51.75</v>
      </c>
      <c r="CU7" s="38">
        <v>50.68</v>
      </c>
      <c r="CV7" s="38">
        <v>50.14</v>
      </c>
      <c r="CW7" s="38">
        <v>51.3</v>
      </c>
      <c r="CX7" s="38">
        <v>78.209999999999994</v>
      </c>
      <c r="CY7" s="38">
        <v>79.17</v>
      </c>
      <c r="CZ7" s="38">
        <v>78.739999999999995</v>
      </c>
      <c r="DA7" s="38">
        <v>72.900000000000006</v>
      </c>
      <c r="DB7" s="38">
        <v>81.69</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2021-02-02T01:53:04Z</cp:lastPrinted>
  <dcterms:created xsi:type="dcterms:W3CDTF">2020-12-04T03:10:01Z</dcterms:created>
  <dcterms:modified xsi:type="dcterms:W3CDTF">2021-02-18T00:25:04Z</dcterms:modified>
  <cp:category/>
</cp:coreProperties>
</file>