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9_姶良市【済】\"/>
    </mc:Choice>
  </mc:AlternateContent>
  <workbookProtection workbookAlgorithmName="SHA-512" workbookHashValue="YmQlV5aQiAj5vOf/UKCrMZNg31A8GGFxEtR9bXyBn4MR5WooahVENDpCEp5ueDKrej+eRDsLDcIic1FfcLXidA==" workbookSaltValue="vCN4KH1Ds4zDY3NQRtcg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<sst xmlns="http://schemas.openxmlformats.org/spreadsheetml/2006/main" count="236" uniqueCount="119">
  <si>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</si>
  <si>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</si>
  <si>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</si>
  <si>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</si>
  <si>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</si>
  <si>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</si>
  <si>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</si>
  <si>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</si>
  <si>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</si>
  <si>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</si>
  <si>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</si>
  <si>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</si>
  <si>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</si>
  <si>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</si>
  <si>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</si>
  <si>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</si>
  <si>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</si>
  <si>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</si>
  <si>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</si>
  <si>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</si>
  <si>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</si>
  <si>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</si>
  <si>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</si>
  <si>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</si>
  <si>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</si>
  <si>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</si>
  <si>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</si>
  <si>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</si>
  <si>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</si>
  <si>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</si>
  <si>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</si>
  <si>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</si>
  <si>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</si>
  <si>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</si>
  <si>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</si>
  <si>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</si>
  <si>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</si>
  <si>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</si>
  <si>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</si>
  <si>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</si>
  <si>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</si>
  <si>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</si>
  <si>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</si>
  <si>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</si>
  <si>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</si>
  <si>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</si>
  <si>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</si>
  <si>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</si>
  <si>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</si>
  <si>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</si>
  <si>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</si>
  <si>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</si>
  <si>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</si>
  <si>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</si>
  <si>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</si>
  <si>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</si>
  <si>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</si>
  <si>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</si>
  <si>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</si>
  <si>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</si>
  <si>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</si>
  <si>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</si>
  <si>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</si>
  <si>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</si>
  <si>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</si>
  <si>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</si>
  <si>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</si>
  <si>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</si>
  <si>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</si>
  <si>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</si>
  <si>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</si>
  <si>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</si>
  <si>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</si>
  <si>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</si>
  <si>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</si>
  <si>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</si>
  <si>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</si>
  <si>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</si>
  <si>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</si>
  <si>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</si>
  <si>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</si>
  <si>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</si>
  <si>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</si>
  <si>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</si>
  <si>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</si>
  <si>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</si>
  <si>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</si>
  <si>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</si>
  <si>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</si>
  <si>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</si>
  <si>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</si>
  <si>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</si>
  <si>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</si>
  <si>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</si>
  <si>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</si>
  <si>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</si>
  <si>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</si>
  <si>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</si>
  <si>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</si>
  <si>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</si>
  <si>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</si>
  <si>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</si>
  <si>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</si>
  <si>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</si>
  <si>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</si>
  <si>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</si>
  <si>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</si>
  <si>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</si>
  <si>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</si>
  <si>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</si>
  <si>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</si>
  <si>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</si>
  <si>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</si>
  <si>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</si>
  <si>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</si>
  <si>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</si>
  <si>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①収益的収支については、起債償還費用が大きく、他会計繰入金への依存度が高い。一方、下水道使用料は概ね横ばいで推移している。
　令和元年度から管路区域が拡大したため、今後は接続率の増加対策と併せ、未収金の解消や費用の削減を中心に取り組み経営改善を図る。
②企業債残高については、平成28年度から令和元年度まで、管路区域を拡大する工事の為に借入れを行った。令和2年度から令和5年度までは、国庫補助事業により機器類の更新事業を開始し新たな借入れを予定している。
③経費回収率は、適正な使用料収入の確保及び費用の削減が必要である。令和元年度から管路区域が拡大したため、更なる接続率の向上に努める。
④汚水処理原価は、全国平均と同程度であるが、引き続き費用の削減や、接続率の向上に努める。
⑤施設利用率については、過疎化・高齢化に加え、令和元年度に管路区域が拡大したことにより減少した。今後は拡大した区域を中心に接続率の向上が見込めるため、引き続き接続の啓発に努める。
⑥水洗化率については、令和元年度から管路区域が拡大したことにより全国平均を下回った。今後は、拡大した区域を中心に接続率の向上に努め、水洗化率向上を図る。</t>
    <rPh sb="38" eb="40">
      <t>イッポウ</t>
    </rPh>
    <rPh sb="41" eb="44">
      <t>ゲスイドウ</t>
    </rPh>
    <rPh sb="44" eb="46">
      <t>シヨウ</t>
    </rPh>
    <rPh sb="46" eb="47">
      <t>リョウ</t>
    </rPh>
    <rPh sb="48" eb="49">
      <t>オオム</t>
    </rPh>
    <rPh sb="50" eb="51">
      <t>ヨコ</t>
    </rPh>
    <rPh sb="54" eb="56">
      <t>スイイ</t>
    </rPh>
    <rPh sb="63" eb="64">
      <t>レイ</t>
    </rPh>
    <rPh sb="64" eb="65">
      <t>ワ</t>
    </rPh>
    <rPh sb="65" eb="67">
      <t>ガンネン</t>
    </rPh>
    <rPh sb="67" eb="68">
      <t>ド</t>
    </rPh>
    <rPh sb="70" eb="72">
      <t>カンロ</t>
    </rPh>
    <rPh sb="72" eb="74">
      <t>クイキ</t>
    </rPh>
    <rPh sb="75" eb="77">
      <t>カクダイ</t>
    </rPh>
    <rPh sb="82" eb="84">
      <t>コンゴ</t>
    </rPh>
    <rPh sb="85" eb="87">
      <t>セツゾク</t>
    </rPh>
    <rPh sb="87" eb="88">
      <t>リツ</t>
    </rPh>
    <rPh sb="91" eb="93">
      <t>タイサク</t>
    </rPh>
    <rPh sb="94" eb="95">
      <t>アワ</t>
    </rPh>
    <rPh sb="97" eb="99">
      <t>ミシュウ</t>
    </rPh>
    <rPh sb="99" eb="100">
      <t>キン</t>
    </rPh>
    <rPh sb="101" eb="103">
      <t>カイショウ</t>
    </rPh>
    <rPh sb="104" eb="106">
      <t>ヒヨウ</t>
    </rPh>
    <rPh sb="107" eb="109">
      <t>サクゲン</t>
    </rPh>
    <rPh sb="113" eb="114">
      <t>ト</t>
    </rPh>
    <rPh sb="115" eb="116">
      <t>ク</t>
    </rPh>
    <rPh sb="117" eb="119">
      <t>ケイエイ</t>
    </rPh>
    <rPh sb="119" eb="121">
      <t>カイゼン</t>
    </rPh>
    <rPh sb="122" eb="123">
      <t>ハカ</t>
    </rPh>
    <rPh sb="193" eb="195">
      <t>コッコ</t>
    </rPh>
    <rPh sb="195" eb="197">
      <t>ホジョ</t>
    </rPh>
    <rPh sb="197" eb="199">
      <t>ジギョウ</t>
    </rPh>
    <rPh sb="235" eb="236">
      <t>リツ</t>
    </rPh>
    <rPh sb="251" eb="253">
      <t>ヒヨウ</t>
    </rPh>
    <rPh sb="263" eb="264">
      <t>レイ</t>
    </rPh>
    <rPh sb="264" eb="265">
      <t>ワ</t>
    </rPh>
    <rPh sb="265" eb="267">
      <t>ガンネン</t>
    </rPh>
    <rPh sb="267" eb="268">
      <t>ド</t>
    </rPh>
    <rPh sb="270" eb="272">
      <t>カンロ</t>
    </rPh>
    <rPh sb="272" eb="274">
      <t>クイキ</t>
    </rPh>
    <rPh sb="275" eb="277">
      <t>カクダイ</t>
    </rPh>
    <rPh sb="282" eb="283">
      <t>サラ</t>
    </rPh>
    <rPh sb="285" eb="287">
      <t>セツゾク</t>
    </rPh>
    <rPh sb="287" eb="288">
      <t>リツ</t>
    </rPh>
    <rPh sb="289" eb="291">
      <t>コウジョウ</t>
    </rPh>
    <rPh sb="292" eb="293">
      <t>ツト</t>
    </rPh>
    <rPh sb="307" eb="309">
      <t>ゼンコク</t>
    </rPh>
    <rPh sb="309" eb="311">
      <t>ヘイキン</t>
    </rPh>
    <rPh sb="312" eb="315">
      <t>ドウテイド</t>
    </rPh>
    <rPh sb="324" eb="326">
      <t>ヒヨウ</t>
    </rPh>
    <rPh sb="327" eb="329">
      <t>サクゲン</t>
    </rPh>
    <rPh sb="331" eb="333">
      <t>セツゾク</t>
    </rPh>
    <rPh sb="333" eb="334">
      <t>リツ</t>
    </rPh>
    <rPh sb="335" eb="337">
      <t>コウジョウ</t>
    </rPh>
    <rPh sb="356" eb="359">
      <t>カソカ</t>
    </rPh>
    <rPh sb="360" eb="363">
      <t>コウレイカ</t>
    </rPh>
    <rPh sb="364" eb="365">
      <t>クワ</t>
    </rPh>
    <rPh sb="367" eb="368">
      <t>レイ</t>
    </rPh>
    <rPh sb="368" eb="369">
      <t>ワ</t>
    </rPh>
    <rPh sb="369" eb="371">
      <t>ガンネン</t>
    </rPh>
    <rPh sb="371" eb="372">
      <t>ド</t>
    </rPh>
    <rPh sb="373" eb="375">
      <t>カンロ</t>
    </rPh>
    <rPh sb="375" eb="377">
      <t>クイキ</t>
    </rPh>
    <rPh sb="378" eb="380">
      <t>カクダイ</t>
    </rPh>
    <rPh sb="387" eb="389">
      <t>ゲンショウ</t>
    </rPh>
    <rPh sb="392" eb="394">
      <t>コンゴ</t>
    </rPh>
    <rPh sb="395" eb="397">
      <t>カクダイ</t>
    </rPh>
    <rPh sb="399" eb="401">
      <t>クイキ</t>
    </rPh>
    <rPh sb="402" eb="404">
      <t>チュウシン</t>
    </rPh>
    <rPh sb="405" eb="407">
      <t>セツゾク</t>
    </rPh>
    <rPh sb="407" eb="408">
      <t>リツ</t>
    </rPh>
    <rPh sb="409" eb="411">
      <t>コウジョウ</t>
    </rPh>
    <rPh sb="412" eb="414">
      <t>ミコ</t>
    </rPh>
    <rPh sb="423" eb="425">
      <t>セツゾク</t>
    </rPh>
    <rPh sb="446" eb="447">
      <t>レイ</t>
    </rPh>
    <rPh sb="447" eb="448">
      <t>ワ</t>
    </rPh>
    <rPh sb="448" eb="450">
      <t>ガンネン</t>
    </rPh>
    <rPh sb="450" eb="451">
      <t>ド</t>
    </rPh>
    <rPh sb="453" eb="455">
      <t>カンロ</t>
    </rPh>
    <rPh sb="455" eb="457">
      <t>クイキ</t>
    </rPh>
    <rPh sb="458" eb="460">
      <t>カクダイ</t>
    </rPh>
    <rPh sb="467" eb="469">
      <t>ゼンコク</t>
    </rPh>
    <rPh sb="469" eb="471">
      <t>ヘイキン</t>
    </rPh>
    <rPh sb="472" eb="474">
      <t>シタマワ</t>
    </rPh>
    <rPh sb="477" eb="479">
      <t>コンゴ</t>
    </rPh>
    <rPh sb="481" eb="483">
      <t>カクダイ</t>
    </rPh>
    <rPh sb="485" eb="487">
      <t>クイキ</t>
    </rPh>
    <rPh sb="488" eb="490">
      <t>チュウシン</t>
    </rPh>
    <rPh sb="491" eb="493">
      <t>セツゾク</t>
    </rPh>
    <rPh sb="493" eb="494">
      <t>リツ</t>
    </rPh>
    <rPh sb="495" eb="497">
      <t>コウジョウ</t>
    </rPh>
    <rPh sb="498" eb="499">
      <t>ツト</t>
    </rPh>
    <rPh sb="508" eb="509">
      <t>ハカ</t>
    </rPh>
    <phoneticPr fontId="4"/>
  </si>
  <si>
    <t xml:space="preserve"> 管渠の更新については、平成14年の供用開始であり、18年経過しているが現在は更新の必要はない。
　施設については、機械等の改修や更新は順次行なっているが、平成28年度から補助事業で長寿命化にむけて、平成28年度に機能診断、平成29年度に最適整備構想、平成30年度に計画策定を行い、令和2年度から令和5年度まで補助事業を活用し機器更新に取り組む。</t>
    <rPh sb="29" eb="31">
      <t>ケイカ</t>
    </rPh>
    <rPh sb="36" eb="38">
      <t>ゲンザイ</t>
    </rPh>
    <rPh sb="148" eb="149">
      <t>レイ</t>
    </rPh>
    <rPh sb="149" eb="150">
      <t>ワ</t>
    </rPh>
    <rPh sb="151" eb="153">
      <t>ネンドトクレイワガンネンドカンロクイキカクダイサラセツゾクリツコウジョウヒツヨウゼンコクヘイキンドウテイドイジカンリヒサクゲンセツゾクリツコウジョウレイワガンネンドカンロクイキカクダイゼンコクヘイキンシタマワコンゴジュウゼンクイキクワカクダイクイキトクジュウテンテキセツゾクリツコウジョウツト</t>
    </rPh>
    <rPh sb="155" eb="157">
      <t>ホジョ</t>
    </rPh>
    <rPh sb="157" eb="159">
      <t>ジギョウ</t>
    </rPh>
    <rPh sb="160" eb="162">
      <t>カツヨウ</t>
    </rPh>
    <rPh sb="163" eb="165">
      <t>キキ</t>
    </rPh>
    <rPh sb="165" eb="167">
      <t>コウシン</t>
    </rPh>
    <rPh sb="168" eb="169">
      <t>ト</t>
    </rPh>
    <rPh sb="170" eb="171">
      <t>ク</t>
    </rPh>
    <phoneticPr fontId="4"/>
  </si>
  <si>
    <t>　今後、料金単価や料金体系の改善が必要となってくる。
　平成30年度までに適正な機能保全とライフサイクルコストの低減を図るため、ストックマネジメントを整備し、令和2年度から令和5年度までの期間で、補助事業で機器類の更新を行っている。また、管路区域が拡大したことにより、更なる接続率の向上が必要不可欠である。
　本事業は、令和２年度から公営企業へ移行し、経営状況及び財務状況を明確にし、経営の健全性を確保するとともに、経営基盤の強化及び適切な資産管理を図っていく。</t>
    <rPh sb="86" eb="87">
      <t>レイ</t>
    </rPh>
    <rPh sb="87" eb="88">
      <t>ワ</t>
    </rPh>
    <rPh sb="89" eb="91">
      <t>ネンド</t>
    </rPh>
    <rPh sb="94" eb="96">
      <t>キカン</t>
    </rPh>
    <rPh sb="119" eb="121">
      <t>カンロ</t>
    </rPh>
    <rPh sb="121" eb="123">
      <t>クイキ</t>
    </rPh>
    <rPh sb="124" eb="126">
      <t>カクダイ</t>
    </rPh>
    <rPh sb="134" eb="135">
      <t>サラ</t>
    </rPh>
    <rPh sb="137" eb="139">
      <t>セツゾク</t>
    </rPh>
    <rPh sb="139" eb="140">
      <t>リツ</t>
    </rPh>
    <rPh sb="141" eb="143">
      <t>コウジョウ</t>
    </rPh>
    <rPh sb="144" eb="146">
      <t>ヒツヨウ</t>
    </rPh>
    <rPh sb="146" eb="149">
      <t>フカケツ</t>
    </rPh>
    <rPh sb="155" eb="156">
      <t>ホン</t>
    </rPh>
    <rPh sb="156" eb="158">
      <t>ジギョウ</t>
    </rPh>
    <rPh sb="160" eb="161">
      <t>レイ</t>
    </rPh>
    <rPh sb="161" eb="162">
      <t>ワ</t>
    </rPh>
    <rPh sb="163" eb="164">
      <t>ネン</t>
    </rPh>
    <rPh sb="164" eb="16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</si>
</sst>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5.26</c:v>
                </c:pt>
                <c:pt idx="3" formatCode="#,##0.00;&quot;△&quot;#,##0.00;&quot;-&quot;">
                  <c:v>5</c:v>
                </c:pt>
                <c:pt idx="4" formatCode="#,##0.00;&quot;△&quot;#,##0.00;&quot;-&quot;">
                  <c:v>3.81</c:v>
                </c:pt>
              </c:numCache>
            </c:numRef>
          </c:val>
          <c:extLst>
            <c:ext xmlns:c16="http://schemas.microsoft.com/office/drawing/2014/chart" uri="{C3380CC4-5D6E-409C-BE32-E72D297353CC}">
              <c16:uniqueId val="{00000000-6696-4417-A97D-F0A8034F012B}"/>
            </c:ext>
          </c:extLst>
        </c:ser>
        <c:dLbls>
          <c:showLegendKey val="0"/>
          <c:showVal val="0"/>
          <c:showCatName val="0"/>
          <c:showSerName val="0"/>
          <c:showPercent val="0"/>
          <c:showBubbleSize val="0"/>
        </c:dLbls>
        <c:gapWidth val="150"/>
        <c:axId val="363715184"/>
        <c:axId val="36371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6696-4417-A97D-F0A8034F012B}"/>
            </c:ext>
          </c:extLst>
        </c:ser>
        <c:dLbls>
          <c:showLegendKey val="0"/>
          <c:showVal val="0"/>
          <c:showCatName val="0"/>
          <c:showSerName val="0"/>
          <c:showPercent val="0"/>
          <c:showBubbleSize val="0"/>
        </c:dLbls>
        <c:marker val="1"/>
        <c:smooth val="0"/>
        <c:axId val="363715184"/>
        <c:axId val="363715576"/>
      </c:lineChart>
      <c:dateAx>
        <c:axId val="363715184"/>
        <c:scaling>
          <c:orientation val="minMax"/>
        </c:scaling>
        <c:delete val="1"/>
        <c:axPos val="b"/>
        <c:numFmt formatCode="&quot;H&quot;yy" sourceLinked="1"/>
        <c:majorTickMark val="none"/>
        <c:minorTickMark val="none"/>
        <c:tickLblPos val="none"/>
        <c:crossAx val="363715576"/>
        <c:crosses val="autoZero"/>
        <c:auto val="1"/>
        <c:lblOffset val="100"/>
        <c:baseTimeUnit val="years"/>
      </c:dateAx>
      <c:valAx>
        <c:axId val="3637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67.680000000000007</c:v>
                </c:pt>
                <c:pt idx="1">
                  <c:v>67.28</c:v>
                </c:pt>
                <c:pt idx="2">
                  <c:v>66.260000000000005</c:v>
                </c:pt>
                <c:pt idx="3">
                  <c:v>64.23</c:v>
                </c:pt>
                <c:pt idx="4">
                  <c:v>58.94</c:v>
                </c:pt>
              </c:numCache>
            </c:numRef>
          </c:val>
          <c:extLst>
            <c:ext xmlns:c16="http://schemas.microsoft.com/office/drawing/2014/chart" uri="{C3380CC4-5D6E-409C-BE32-E72D297353CC}">
              <c16:uniqueId val="{00000000-FF6C-4526-BB61-84E5416026D4}"/>
            </c:ext>
          </c:extLst>
        </c:ser>
        <c:dLbls>
          <c:showLegendKey val="0"/>
          <c:showVal val="0"/>
          <c:showCatName val="0"/>
          <c:showSerName val="0"/>
          <c:showPercent val="0"/>
          <c:showBubbleSize val="0"/>
        </c:dLbls>
        <c:gapWidth val="150"/>
        <c:axId val="415067992"/>
        <c:axId val="41506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FF6C-4526-BB61-84E5416026D4}"/>
            </c:ext>
          </c:extLst>
        </c:ser>
        <c:dLbls>
          <c:showLegendKey val="0"/>
          <c:showVal val="0"/>
          <c:showCatName val="0"/>
          <c:showSerName val="0"/>
          <c:showPercent val="0"/>
          <c:showBubbleSize val="0"/>
        </c:dLbls>
        <c:marker val="1"/>
        <c:smooth val="0"/>
        <c:axId val="415067992"/>
        <c:axId val="415068384"/>
      </c:lineChart>
      <c:dateAx>
        <c:axId val="415067992"/>
        <c:scaling>
          <c:orientation val="minMax"/>
        </c:scaling>
        <c:delete val="1"/>
        <c:axPos val="b"/>
        <c:numFmt formatCode="&quot;H&quot;yy" sourceLinked="1"/>
        <c:majorTickMark val="none"/>
        <c:minorTickMark val="none"/>
        <c:tickLblPos val="none"/>
        <c:crossAx val="415068384"/>
        <c:crosses val="autoZero"/>
        <c:auto val="1"/>
        <c:lblOffset val="100"/>
        <c:baseTimeUnit val="years"/>
      </c:dateAx>
      <c:valAx>
        <c:axId val="4150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88.75</c:v>
                </c:pt>
                <c:pt idx="1">
                  <c:v>79.31</c:v>
                </c:pt>
                <c:pt idx="2">
                  <c:v>74.510000000000005</c:v>
                </c:pt>
                <c:pt idx="3">
                  <c:v>86.65</c:v>
                </c:pt>
                <c:pt idx="4">
                  <c:v>79.989999999999995</c:v>
                </c:pt>
              </c:numCache>
            </c:numRef>
          </c:val>
          <c:extLst>
            <c:ext xmlns:c16="http://schemas.microsoft.com/office/drawing/2014/chart" uri="{C3380CC4-5D6E-409C-BE32-E72D297353CC}">
              <c16:uniqueId val="{00000000-CA80-45B6-89C0-E420D89856C6}"/>
            </c:ext>
          </c:extLst>
        </c:ser>
        <c:dLbls>
          <c:showLegendKey val="0"/>
          <c:showVal val="0"/>
          <c:showCatName val="0"/>
          <c:showSerName val="0"/>
          <c:showPercent val="0"/>
          <c:showBubbleSize val="0"/>
        </c:dLbls>
        <c:gapWidth val="150"/>
        <c:axId val="415069560"/>
        <c:axId val="48938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CA80-45B6-89C0-E420D89856C6}"/>
            </c:ext>
          </c:extLst>
        </c:ser>
        <c:dLbls>
          <c:showLegendKey val="0"/>
          <c:showVal val="0"/>
          <c:showCatName val="0"/>
          <c:showSerName val="0"/>
          <c:showPercent val="0"/>
          <c:showBubbleSize val="0"/>
        </c:dLbls>
        <c:marker val="1"/>
        <c:smooth val="0"/>
        <c:axId val="415069560"/>
        <c:axId val="489380952"/>
      </c:lineChart>
      <c:dateAx>
        <c:axId val="415069560"/>
        <c:scaling>
          <c:orientation val="minMax"/>
        </c:scaling>
        <c:delete val="1"/>
        <c:axPos val="b"/>
        <c:numFmt formatCode="&quot;H&quot;yy" sourceLinked="1"/>
        <c:majorTickMark val="none"/>
        <c:minorTickMark val="none"/>
        <c:tickLblPos val="none"/>
        <c:crossAx val="489380952"/>
        <c:crosses val="autoZero"/>
        <c:auto val="1"/>
        <c:lblOffset val="100"/>
        <c:baseTimeUnit val="years"/>
      </c:dateAx>
      <c:valAx>
        <c:axId val="4893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6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70.91</c:v>
                </c:pt>
                <c:pt idx="1">
                  <c:v>65.569999999999993</c:v>
                </c:pt>
                <c:pt idx="2">
                  <c:v>71.260000000000005</c:v>
                </c:pt>
                <c:pt idx="3">
                  <c:v>71.22</c:v>
                </c:pt>
                <c:pt idx="4">
                  <c:v>76.680000000000007</c:v>
                </c:pt>
              </c:numCache>
            </c:numRef>
          </c:val>
          <c:extLst>
            <c:ext xmlns:c16="http://schemas.microsoft.com/office/drawing/2014/chart" uri="{C3380CC4-5D6E-409C-BE32-E72D297353CC}">
              <c16:uniqueId val="{00000000-1FC9-4576-9129-DD3734024F87}"/>
            </c:ext>
          </c:extLst>
        </c:ser>
        <c:dLbls>
          <c:showLegendKey val="0"/>
          <c:showVal val="0"/>
          <c:showCatName val="0"/>
          <c:showSerName val="0"/>
          <c:showPercent val="0"/>
          <c:showBubbleSize val="0"/>
        </c:dLbls>
        <c:gapWidth val="150"/>
        <c:axId val="359441992"/>
        <c:axId val="3594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C9-4576-9129-DD3734024F87}"/>
            </c:ext>
          </c:extLst>
        </c:ser>
        <c:dLbls>
          <c:showLegendKey val="0"/>
          <c:showVal val="0"/>
          <c:showCatName val="0"/>
          <c:showSerName val="0"/>
          <c:showPercent val="0"/>
          <c:showBubbleSize val="0"/>
        </c:dLbls>
        <c:marker val="1"/>
        <c:smooth val="0"/>
        <c:axId val="359441992"/>
        <c:axId val="359442384"/>
      </c:lineChart>
      <c:dateAx>
        <c:axId val="359441992"/>
        <c:scaling>
          <c:orientation val="minMax"/>
        </c:scaling>
        <c:delete val="1"/>
        <c:axPos val="b"/>
        <c:numFmt formatCode="&quot;H&quot;yy" sourceLinked="1"/>
        <c:majorTickMark val="none"/>
        <c:minorTickMark val="none"/>
        <c:tickLblPos val="none"/>
        <c:crossAx val="359442384"/>
        <c:crosses val="autoZero"/>
        <c:auto val="1"/>
        <c:lblOffset val="100"/>
        <c:baseTimeUnit val="years"/>
      </c:dateAx>
      <c:valAx>
        <c:axId val="35944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84-43C4-97BC-1C9753023A4F}"/>
            </c:ext>
          </c:extLst>
        </c:ser>
        <c:dLbls>
          <c:showLegendKey val="0"/>
          <c:showVal val="0"/>
          <c:showCatName val="0"/>
          <c:showSerName val="0"/>
          <c:showPercent val="0"/>
          <c:showBubbleSize val="0"/>
        </c:dLbls>
        <c:gapWidth val="150"/>
        <c:axId val="475072056"/>
        <c:axId val="47507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84-43C4-97BC-1C9753023A4F}"/>
            </c:ext>
          </c:extLst>
        </c:ser>
        <c:dLbls>
          <c:showLegendKey val="0"/>
          <c:showVal val="0"/>
          <c:showCatName val="0"/>
          <c:showSerName val="0"/>
          <c:showPercent val="0"/>
          <c:showBubbleSize val="0"/>
        </c:dLbls>
        <c:marker val="1"/>
        <c:smooth val="0"/>
        <c:axId val="475072056"/>
        <c:axId val="475072840"/>
      </c:lineChart>
      <c:dateAx>
        <c:axId val="475072056"/>
        <c:scaling>
          <c:orientation val="minMax"/>
        </c:scaling>
        <c:delete val="1"/>
        <c:axPos val="b"/>
        <c:numFmt formatCode="&quot;H&quot;yy" sourceLinked="1"/>
        <c:majorTickMark val="none"/>
        <c:minorTickMark val="none"/>
        <c:tickLblPos val="none"/>
        <c:crossAx val="475072840"/>
        <c:crosses val="autoZero"/>
        <c:auto val="1"/>
        <c:lblOffset val="100"/>
        <c:baseTimeUnit val="years"/>
      </c:dateAx>
      <c:valAx>
        <c:axId val="47507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7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B-4560-B88E-01D74A4CDF1D}"/>
            </c:ext>
          </c:extLst>
        </c:ser>
        <c:dLbls>
          <c:showLegendKey val="0"/>
          <c:showVal val="0"/>
          <c:showCatName val="0"/>
          <c:showSerName val="0"/>
          <c:showPercent val="0"/>
          <c:showBubbleSize val="0"/>
        </c:dLbls>
        <c:gapWidth val="150"/>
        <c:axId val="402482192"/>
        <c:axId val="40248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B-4560-B88E-01D74A4CDF1D}"/>
            </c:ext>
          </c:extLst>
        </c:ser>
        <c:dLbls>
          <c:showLegendKey val="0"/>
          <c:showVal val="0"/>
          <c:showCatName val="0"/>
          <c:showSerName val="0"/>
          <c:showPercent val="0"/>
          <c:showBubbleSize val="0"/>
        </c:dLbls>
        <c:marker val="1"/>
        <c:smooth val="0"/>
        <c:axId val="402482192"/>
        <c:axId val="402482584"/>
      </c:lineChart>
      <c:dateAx>
        <c:axId val="402482192"/>
        <c:scaling>
          <c:orientation val="minMax"/>
        </c:scaling>
        <c:delete val="1"/>
        <c:axPos val="b"/>
        <c:numFmt formatCode="&quot;H&quot;yy" sourceLinked="1"/>
        <c:majorTickMark val="none"/>
        <c:minorTickMark val="none"/>
        <c:tickLblPos val="none"/>
        <c:crossAx val="402482584"/>
        <c:crosses val="autoZero"/>
        <c:auto val="1"/>
        <c:lblOffset val="100"/>
        <c:baseTimeUnit val="years"/>
      </c:dateAx>
      <c:valAx>
        <c:axId val="40248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8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49-42D2-9024-90CBC5E7DA24}"/>
            </c:ext>
          </c:extLst>
        </c:ser>
        <c:dLbls>
          <c:showLegendKey val="0"/>
          <c:showVal val="0"/>
          <c:showCatName val="0"/>
          <c:showSerName val="0"/>
          <c:showPercent val="0"/>
          <c:showBubbleSize val="0"/>
        </c:dLbls>
        <c:gapWidth val="150"/>
        <c:axId val="363890768"/>
        <c:axId val="363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9-42D2-9024-90CBC5E7DA24}"/>
            </c:ext>
          </c:extLst>
        </c:ser>
        <c:dLbls>
          <c:showLegendKey val="0"/>
          <c:showVal val="0"/>
          <c:showCatName val="0"/>
          <c:showSerName val="0"/>
          <c:showPercent val="0"/>
          <c:showBubbleSize val="0"/>
        </c:dLbls>
        <c:marker val="1"/>
        <c:smooth val="0"/>
        <c:axId val="363890768"/>
        <c:axId val="363889984"/>
      </c:lineChart>
      <c:dateAx>
        <c:axId val="363890768"/>
        <c:scaling>
          <c:orientation val="minMax"/>
        </c:scaling>
        <c:delete val="1"/>
        <c:axPos val="b"/>
        <c:numFmt formatCode="&quot;H&quot;yy" sourceLinked="1"/>
        <c:majorTickMark val="none"/>
        <c:minorTickMark val="none"/>
        <c:tickLblPos val="none"/>
        <c:crossAx val="363889984"/>
        <c:crosses val="autoZero"/>
        <c:auto val="1"/>
        <c:lblOffset val="100"/>
        <c:baseTimeUnit val="years"/>
      </c:dateAx>
      <c:valAx>
        <c:axId val="363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9-4931-90D3-E61240B63173}"/>
            </c:ext>
          </c:extLst>
        </c:ser>
        <c:dLbls>
          <c:showLegendKey val="0"/>
          <c:showVal val="0"/>
          <c:showCatName val="0"/>
          <c:showSerName val="0"/>
          <c:showPercent val="0"/>
          <c:showBubbleSize val="0"/>
        </c:dLbls>
        <c:gapWidth val="150"/>
        <c:axId val="485373984"/>
        <c:axId val="48537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9-4931-90D3-E61240B63173}"/>
            </c:ext>
          </c:extLst>
        </c:ser>
        <c:dLbls>
          <c:showLegendKey val="0"/>
          <c:showVal val="0"/>
          <c:showCatName val="0"/>
          <c:showSerName val="0"/>
          <c:showPercent val="0"/>
          <c:showBubbleSize val="0"/>
        </c:dLbls>
        <c:marker val="1"/>
        <c:smooth val="0"/>
        <c:axId val="485373984"/>
        <c:axId val="485374376"/>
      </c:lineChart>
      <c:dateAx>
        <c:axId val="485373984"/>
        <c:scaling>
          <c:orientation val="minMax"/>
        </c:scaling>
        <c:delete val="1"/>
        <c:axPos val="b"/>
        <c:numFmt formatCode="&quot;H&quot;yy" sourceLinked="1"/>
        <c:majorTickMark val="none"/>
        <c:minorTickMark val="none"/>
        <c:tickLblPos val="none"/>
        <c:crossAx val="485374376"/>
        <c:crosses val="autoZero"/>
        <c:auto val="1"/>
        <c:lblOffset val="100"/>
        <c:baseTimeUnit val="years"/>
      </c:dateAx>
      <c:valAx>
        <c:axId val="4853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62-4A9D-B4CE-D8AFB7D3595B}"/>
            </c:ext>
          </c:extLst>
        </c:ser>
        <c:dLbls>
          <c:showLegendKey val="0"/>
          <c:showVal val="0"/>
          <c:showCatName val="0"/>
          <c:showSerName val="0"/>
          <c:showPercent val="0"/>
          <c:showBubbleSize val="0"/>
        </c:dLbls>
        <c:gapWidth val="150"/>
        <c:axId val="485375552"/>
        <c:axId val="40248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CA62-4A9D-B4CE-D8AFB7D3595B}"/>
            </c:ext>
          </c:extLst>
        </c:ser>
        <c:dLbls>
          <c:showLegendKey val="0"/>
          <c:showVal val="0"/>
          <c:showCatName val="0"/>
          <c:showSerName val="0"/>
          <c:showPercent val="0"/>
          <c:showBubbleSize val="0"/>
        </c:dLbls>
        <c:marker val="1"/>
        <c:smooth val="0"/>
        <c:axId val="485375552"/>
        <c:axId val="402480144"/>
      </c:lineChart>
      <c:dateAx>
        <c:axId val="485375552"/>
        <c:scaling>
          <c:orientation val="minMax"/>
        </c:scaling>
        <c:delete val="1"/>
        <c:axPos val="b"/>
        <c:numFmt formatCode="&quot;H&quot;yy" sourceLinked="1"/>
        <c:majorTickMark val="none"/>
        <c:minorTickMark val="none"/>
        <c:tickLblPos val="none"/>
        <c:crossAx val="402480144"/>
        <c:crosses val="autoZero"/>
        <c:auto val="1"/>
        <c:lblOffset val="100"/>
        <c:baseTimeUnit val="years"/>
      </c:dateAx>
      <c:valAx>
        <c:axId val="40248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41.3</c:v>
                </c:pt>
                <c:pt idx="1">
                  <c:v>38.06</c:v>
                </c:pt>
                <c:pt idx="2">
                  <c:v>39.64</c:v>
                </c:pt>
                <c:pt idx="3">
                  <c:v>35.200000000000003</c:v>
                </c:pt>
                <c:pt idx="4">
                  <c:v>57.36</c:v>
                </c:pt>
              </c:numCache>
            </c:numRef>
          </c:val>
          <c:extLst>
            <c:ext xmlns:c16="http://schemas.microsoft.com/office/drawing/2014/chart" uri="{C3380CC4-5D6E-409C-BE32-E72D297353CC}">
              <c16:uniqueId val="{00000000-5B90-42D8-A07A-50EA7A46DD4D}"/>
            </c:ext>
          </c:extLst>
        </c:ser>
        <c:dLbls>
          <c:showLegendKey val="0"/>
          <c:showVal val="0"/>
          <c:showCatName val="0"/>
          <c:showSerName val="0"/>
          <c:showPercent val="0"/>
          <c:showBubbleSize val="0"/>
        </c:dLbls>
        <c:gapWidth val="150"/>
        <c:axId val="402481320"/>
        <c:axId val="40248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5B90-42D8-A07A-50EA7A46DD4D}"/>
            </c:ext>
          </c:extLst>
        </c:ser>
        <c:dLbls>
          <c:showLegendKey val="0"/>
          <c:showVal val="0"/>
          <c:showCatName val="0"/>
          <c:showSerName val="0"/>
          <c:showPercent val="0"/>
          <c:showBubbleSize val="0"/>
        </c:dLbls>
        <c:marker val="1"/>
        <c:smooth val="0"/>
        <c:axId val="402481320"/>
        <c:axId val="402481712"/>
      </c:lineChart>
      <c:dateAx>
        <c:axId val="402481320"/>
        <c:scaling>
          <c:orientation val="minMax"/>
        </c:scaling>
        <c:delete val="1"/>
        <c:axPos val="b"/>
        <c:numFmt formatCode="&quot;H&quot;yy" sourceLinked="1"/>
        <c:majorTickMark val="none"/>
        <c:minorTickMark val="none"/>
        <c:tickLblPos val="none"/>
        <c:crossAx val="402481712"/>
        <c:crosses val="autoZero"/>
        <c:auto val="1"/>
        <c:lblOffset val="100"/>
        <c:baseTimeUnit val="years"/>
      </c:dateAx>
      <c:valAx>
        <c:axId val="40248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297.52</c:v>
                </c:pt>
                <c:pt idx="1">
                  <c:v>339.26</c:v>
                </c:pt>
                <c:pt idx="2">
                  <c:v>316.49</c:v>
                </c:pt>
                <c:pt idx="3">
                  <c:v>372.82</c:v>
                </c:pt>
                <c:pt idx="4">
                  <c:v>251.47</c:v>
                </c:pt>
              </c:numCache>
            </c:numRef>
          </c:val>
          <c:extLst>
            <c:ext xmlns:c16="http://schemas.microsoft.com/office/drawing/2014/chart" uri="{C3380CC4-5D6E-409C-BE32-E72D297353CC}">
              <c16:uniqueId val="{00000000-47AC-4898-8025-C9A65018DF57}"/>
            </c:ext>
          </c:extLst>
        </c:ser>
        <c:dLbls>
          <c:showLegendKey val="0"/>
          <c:showVal val="0"/>
          <c:showCatName val="0"/>
          <c:showSerName val="0"/>
          <c:showPercent val="0"/>
          <c:showBubbleSize val="0"/>
        </c:dLbls>
        <c:gapWidth val="150"/>
        <c:axId val="473520144"/>
        <c:axId val="40215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47AC-4898-8025-C9A65018DF57}"/>
            </c:ext>
          </c:extLst>
        </c:ser>
        <c:dLbls>
          <c:showLegendKey val="0"/>
          <c:showVal val="0"/>
          <c:showCatName val="0"/>
          <c:showSerName val="0"/>
          <c:showPercent val="0"/>
          <c:showBubbleSize val="0"/>
        </c:dLbls>
        <c:marker val="1"/>
        <c:smooth val="0"/>
        <c:axId val="473520144"/>
        <c:axId val="402157680"/>
      </c:lineChart>
      <c:dateAx>
        <c:axId val="473520144"/>
        <c:scaling>
          <c:orientation val="minMax"/>
        </c:scaling>
        <c:delete val="1"/>
        <c:axPos val="b"/>
        <c:numFmt formatCode="&quot;H&quot;yy" sourceLinked="1"/>
        <c:majorTickMark val="none"/>
        <c:minorTickMark val="none"/>
        <c:tickLblPos val="none"/>
        <c:crossAx val="402157680"/>
        <c:crosses val="autoZero"/>
        <c:auto val="1"/>
        <c:lblOffset val="100"/>
        <c:baseTimeUnit val="years"/>
      </c:dateAx>
      <c:valAx>
        <c:axId val="4021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姶良市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77430</v>
      </c>
      <c r="AM8" s="51"/>
      <c r="AN8" s="51"/>
      <c r="AO8" s="51"/>
      <c r="AP8" s="51"/>
      <c r="AQ8" s="51"/>
      <c r="AR8" s="51"/>
      <c r="AS8" s="51"/>
      <c r="AT8" s="46">
        <f>データ!T6</f>
        <v>231.25</v>
      </c>
      <c r="AU8" s="46"/>
      <c r="AV8" s="46"/>
      <c r="AW8" s="46"/>
      <c r="AX8" s="46"/>
      <c r="AY8" s="46"/>
      <c r="AZ8" s="46"/>
      <c r="BA8" s="46"/>
      <c r="BB8" s="46">
        <f>データ!U6</f>
        <v>334.83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1.76</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1364</v>
      </c>
      <c r="AM10" s="51"/>
      <c r="AN10" s="51"/>
      <c r="AO10" s="51"/>
      <c r="AP10" s="51"/>
      <c r="AQ10" s="51"/>
      <c r="AR10" s="51"/>
      <c r="AS10" s="51"/>
      <c r="AT10" s="46">
        <f>データ!W6</f>
        <v>0.93</v>
      </c>
      <c r="AU10" s="46"/>
      <c r="AV10" s="46"/>
      <c r="AW10" s="46"/>
      <c r="AX10" s="46"/>
      <c r="AY10" s="46"/>
      <c r="AZ10" s="46"/>
      <c r="BA10" s="46"/>
      <c r="BB10" s="46">
        <f>データ!X6</f>
        <v>1466.67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joYzSa/jdQZXAzd3U5FLMs0epxI6wvIn0dFXqvPg7hmg7mi4MMF/3fdTS1bT2hPviC9MXBrtH0ReWhKyNUHaIA==" saltValue="INzhyCA68DklRpex1LuO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462250</v>
      </c>
      <c r="D6" s="33">
        <f t="shared" si="3"/>
        <v>47</v>
      </c>
      <c r="E6" s="33">
        <f t="shared" si="3"/>
        <v>17</v>
      </c>
      <c r="F6" s="33">
        <f t="shared" si="3"/>
        <v>5</v>
      </c>
      <c r="G6" s="33">
        <f t="shared" si="3"/>
        <v>0</v>
      </c>
      <c r="H6" s="33" t="str">
        <f t="shared" si="3"/>
        <v>鹿児島県　姶良市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1.76</v>
      </c>
      <c r="Q6" s="34">
        <f t="shared" si="3"/>
        <v>100</v>
      </c>
      <c r="R6" s="34">
        <f t="shared" si="3"/>
        <v>3300</v>
      </c>
      <c r="S6" s="34">
        <f t="shared" si="3"/>
        <v>77430</v>
      </c>
      <c r="T6" s="34">
        <f t="shared" si="3"/>
        <v>231.25</v>
      </c>
      <c r="U6" s="34">
        <f t="shared" si="3"/>
        <v>334.83</v>
      </c>
      <c r="V6" s="34">
        <f t="shared" si="3"/>
        <v>1364</v>
      </c>
      <c r="W6" s="34">
        <f t="shared" si="3"/>
        <v>0.93</v>
      </c>
      <c r="X6" s="34">
        <f t="shared" si="3"/>
        <v>1466.67</v>
      </c>
      <c r="Y6" s="35">
        <f>IF(Y7="",NA(),Y7)</f>
        <v>70.91</v>
      </c>
      <c r="Z6" s="35">
        <f t="shared" ref="Z6:AH6" si="4">IF(Z7="",NA(),Z7)</f>
        <v>65.569999999999993</v>
      </c>
      <c r="AA6" s="35">
        <f t="shared" si="4"/>
        <v>71.260000000000005</v>
      </c>
      <c r="AB6" s="35">
        <f t="shared" si="4"/>
        <v>71.22</v>
      </c>
      <c r="AC6" s="35">
        <f t="shared" si="4"/>
        <v>76.680000000000007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855.8</v>
      </c>
      <c r="BN6" s="35">
        <f t="shared" si="7"/>
        <v>789.46</v>
      </c>
      <c r="BO6" s="35">
        <f t="shared" si="7"/>
        <v>826.83</v>
      </c>
      <c r="BP6" s="34" t="str">
        <f>IF(BP7="","",IF(BP7="-","【-】","【"&amp;SUBSTITUTE(TEXT(BP7,"#,##0.00"),"-","△")&amp;"】"))</f>
        <v>【765.47】</v>
      </c>
      <c r="BQ6" s="35">
        <f>IF(BQ7="",NA(),BQ7)</f>
        <v>41.3</v>
      </c>
      <c r="BR6" s="35">
        <f t="shared" ref="BR6:BZ6" si="8">IF(BR7="",NA(),BR7)</f>
        <v>38.06</v>
      </c>
      <c r="BS6" s="35">
        <f t="shared" si="8"/>
        <v>39.64</v>
      </c>
      <c r="BT6" s="35">
        <f t="shared" si="8"/>
        <v>35.200000000000003</v>
      </c>
      <c r="BU6" s="35">
        <f t="shared" si="8"/>
        <v>57.36</v>
      </c>
      <c r="BV6" s="35">
        <f t="shared" si="8"/>
        <v>41.34</v>
      </c>
      <c r="BW6" s="35">
        <f t="shared" si="8"/>
        <v>40.06</v>
      </c>
      <c r="BX6" s="35">
        <f t="shared" si="8"/>
        <v>59.8</v>
      </c>
      <c r="BY6" s="35">
        <f t="shared" si="8"/>
        <v>57.77</v>
      </c>
      <c r="BZ6" s="35">
        <f t="shared" si="8"/>
        <v>57.31</v>
      </c>
      <c r="CA6" s="34" t="str">
        <f>IF(CA7="","",IF(CA7="-","【-】","【"&amp;SUBSTITUTE(TEXT(CA7,"#,##0.00"),"-","△")&amp;"】"))</f>
        <v>【59.59】</v>
      </c>
      <c r="CB6" s="35">
        <f>IF(CB7="",NA(),CB7)</f>
        <v>297.52</v>
      </c>
      <c r="CC6" s="35">
        <f t="shared" ref="CC6:CK6" si="9">IF(CC7="",NA(),CC7)</f>
        <v>339.26</v>
      </c>
      <c r="CD6" s="35">
        <f t="shared" si="9"/>
        <v>316.49</v>
      </c>
      <c r="CE6" s="35">
        <f t="shared" si="9"/>
        <v>372.82</v>
      </c>
      <c r="CF6" s="35">
        <f t="shared" si="9"/>
        <v>251.47</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67.680000000000007</v>
      </c>
      <c r="CN6" s="35">
        <f t="shared" ref="CN6:CV6" si="10">IF(CN7="",NA(),CN7)</f>
        <v>67.28</v>
      </c>
      <c r="CO6" s="35">
        <f t="shared" si="10"/>
        <v>66.260000000000005</v>
      </c>
      <c r="CP6" s="35">
        <f t="shared" si="10"/>
        <v>64.23</v>
      </c>
      <c r="CQ6" s="35">
        <f t="shared" si="10"/>
        <v>58.94</v>
      </c>
      <c r="CR6" s="35">
        <f t="shared" si="10"/>
        <v>44.69</v>
      </c>
      <c r="CS6" s="35">
        <f t="shared" si="10"/>
        <v>42.84</v>
      </c>
      <c r="CT6" s="35">
        <f t="shared" si="10"/>
        <v>51.75</v>
      </c>
      <c r="CU6" s="35">
        <f t="shared" si="10"/>
        <v>50.68</v>
      </c>
      <c r="CV6" s="35">
        <f t="shared" si="10"/>
        <v>50.14</v>
      </c>
      <c r="CW6" s="34" t="str">
        <f>IF(CW7="","",IF(CW7="-","【-】","【"&amp;SUBSTITUTE(TEXT(CW7,"#,##0.00"),"-","△")&amp;"】"))</f>
        <v>【51.30】</v>
      </c>
      <c r="CX6" s="35">
        <f>IF(CX7="",NA(),CX7)</f>
        <v>88.75</v>
      </c>
      <c r="CY6" s="35">
        <f t="shared" ref="CY6:DG6" si="11">IF(CY7="",NA(),CY7)</f>
        <v>79.31</v>
      </c>
      <c r="CZ6" s="35">
        <f t="shared" si="11"/>
        <v>74.510000000000005</v>
      </c>
      <c r="DA6" s="35">
        <f t="shared" si="11"/>
        <v>86.65</v>
      </c>
      <c r="DB6" s="35">
        <f t="shared" si="11"/>
        <v>79.989999999999995</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5.26</v>
      </c>
      <c r="EH6" s="35">
        <f t="shared" si="14"/>
        <v>5</v>
      </c>
      <c r="EI6" s="35">
        <f t="shared" si="14"/>
        <v>3.81</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462250</v>
      </c>
      <c r="D7" s="37">
        <v>47</v>
      </c>
      <c r="E7" s="37">
        <v>17</v>
      </c>
      <c r="F7" s="37">
        <v>5</v>
      </c>
      <c r="G7" s="37">
        <v>0</v>
      </c>
      <c r="H7" s="37" t="s">
        <v>98</v>
      </c>
      <c r="I7" s="37" t="s">
        <v>99</v>
      </c>
      <c r="J7" s="37" t="s">
        <v>100</v>
      </c>
      <c r="K7" s="37" t="s">
        <v>101</v>
      </c>
      <c r="L7" s="37" t="s">
        <v>102</v>
      </c>
      <c r="M7" s="37" t="s">
        <v>103</v>
      </c>
      <c r="N7" s="38" t="s">
        <v>104</v>
      </c>
      <c r="O7" s="38" t="s">
        <v>105</v>
      </c>
      <c r="P7" s="38">
        <v>1.76</v>
      </c>
      <c r="Q7" s="38">
        <v>100</v>
      </c>
      <c r="R7" s="38">
        <v>3300</v>
      </c>
      <c r="S7" s="38">
        <v>77430</v>
      </c>
      <c r="T7" s="38">
        <v>231.25</v>
      </c>
      <c r="U7" s="38">
        <v>334.83</v>
      </c>
      <c r="V7" s="38">
        <v>1364</v>
      </c>
      <c r="W7" s="38">
        <v>0.93</v>
      </c>
      <c r="X7" s="38">
        <v>1466.67</v>
      </c>
      <c r="Y7" s="38">
        <v>70.91</v>
      </c>
      <c r="Z7" s="38">
        <v>65.569999999999993</v>
      </c>
      <c r="AA7" s="38">
        <v>71.260000000000005</v>
      </c>
      <c r="AB7" s="38">
        <v>71.22</v>
      </c>
      <c r="AC7" s="38">
        <v>76.680000000000007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855.8</v>
      </c>
      <c r="BN7" s="38">
        <v>789.46</v>
      </c>
      <c r="BO7" s="38">
        <v>826.83</v>
      </c>
      <c r="BP7" s="38">
        <v>765.47</v>
      </c>
      <c r="BQ7" s="38">
        <v>41.3</v>
      </c>
      <c r="BR7" s="38">
        <v>38.06</v>
      </c>
      <c r="BS7" s="38">
        <v>39.64</v>
      </c>
      <c r="BT7" s="38">
        <v>35.200000000000003</v>
      </c>
      <c r="BU7" s="38">
        <v>57.36</v>
      </c>
      <c r="BV7" s="38">
        <v>41.34</v>
      </c>
      <c r="BW7" s="38">
        <v>40.06</v>
      </c>
      <c r="BX7" s="38">
        <v>59.8</v>
      </c>
      <c r="BY7" s="38">
        <v>57.77</v>
      </c>
      <c r="BZ7" s="38">
        <v>57.31</v>
      </c>
      <c r="CA7" s="38">
        <v>59.59</v>
      </c>
      <c r="CB7" s="38">
        <v>297.52</v>
      </c>
      <c r="CC7" s="38">
        <v>339.26</v>
      </c>
      <c r="CD7" s="38">
        <v>316.49</v>
      </c>
      <c r="CE7" s="38">
        <v>372.82</v>
      </c>
      <c r="CF7" s="38">
        <v>251.47</v>
      </c>
      <c r="CG7" s="38">
        <v>357.49</v>
      </c>
      <c r="CH7" s="38">
        <v>355.22</v>
      </c>
      <c r="CI7" s="38">
        <v>263.76</v>
      </c>
      <c r="CJ7" s="38">
        <v>274.35000000000002</v>
      </c>
      <c r="CK7" s="38">
        <v>273.52</v>
      </c>
      <c r="CL7" s="38">
        <v>257.86</v>
      </c>
      <c r="CM7" s="38">
        <v>67.680000000000007</v>
      </c>
      <c r="CN7" s="38">
        <v>67.28</v>
      </c>
      <c r="CO7" s="38">
        <v>66.260000000000005</v>
      </c>
      <c r="CP7" s="38">
        <v>64.23</v>
      </c>
      <c r="CQ7" s="38">
        <v>58.94</v>
      </c>
      <c r="CR7" s="38">
        <v>44.69</v>
      </c>
      <c r="CS7" s="38">
        <v>42.84</v>
      </c>
      <c r="CT7" s="38">
        <v>51.75</v>
      </c>
      <c r="CU7" s="38">
        <v>50.68</v>
      </c>
      <c r="CV7" s="38">
        <v>50.14</v>
      </c>
      <c r="CW7" s="38">
        <v>51.3</v>
      </c>
      <c r="CX7" s="38">
        <v>88.75</v>
      </c>
      <c r="CY7" s="38">
        <v>79.31</v>
      </c>
      <c r="CZ7" s="38">
        <v>74.510000000000005</v>
      </c>
      <c r="DA7" s="38">
        <v>86.65</v>
      </c>
      <c r="DB7" s="38">
        <v>79.989999999999995</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5.26</v>
      </c>
      <c r="EH7" s="38">
        <v>5</v>
      </c>
      <c r="EI7" s="38">
        <v>3.81</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2021-01-15T00:58:08Z</cp:lastPrinted>
  <dcterms:created xsi:type="dcterms:W3CDTF">2020-12-04T03:09:57Z</dcterms:created>
  <dcterms:modified xsi:type="dcterms:W3CDTF">2021-02-18T00:19:20Z</dcterms:modified>
  <cp:category/>
</cp:coreProperties>
</file>