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4_南さつま市()\"/>
    </mc:Choice>
  </mc:AlternateContent>
  <workbookProtection workbookAlgorithmName="SHA-512" workbookHashValue="sAH5K6UdNMy4rbmzY8qs+cTDknmxUUI/sVY9ba2fuOCeGKZtOQRdtTCv5wVnpE653PIRI3bptgjG3FmaI/frmg==" workbookSaltValue="PO8KZoCOXgTtysUBKkTi4A=="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<sst xmlns="http://schemas.openxmlformats.org/spreadsheetml/2006/main" count="236" uniqueCount="121">
  <si>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</si>
  <si>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</si>
  <si>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</si>
  <si>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</si>
  <si>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</si>
  <si>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</si>
  <si>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</si>
  <si>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</si>
  <si>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</si>
  <si>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</si>
  <si>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</si>
  <si>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</si>
  <si>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</si>
  <si>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</si>
  <si>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</si>
  <si>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</si>
  <si>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</si>
  <si>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</si>
  <si>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</si>
  <si>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</si>
  <si>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</si>
  <si>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</si>
  <si>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</si>
  <si>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</si>
  <si>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</si>
  <si>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</si>
  <si>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</si>
  <si>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</si>
  <si>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</si>
  <si>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</si>
  <si>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</si>
  <si>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</si>
  <si>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</si>
  <si>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</si>
  <si>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</si>
  <si>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</si>
  <si>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</si>
  <si>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</si>
  <si>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</si>
  <si>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</si>
  <si>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</si>
  <si>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</si>
  <si>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</si>
  <si>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</si>
  <si>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</si>
  <si>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</si>
  <si>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</si>
  <si>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</si>
  <si>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</si>
  <si>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</si>
  <si>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</si>
  <si>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</si>
  <si>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</si>
  <si>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</si>
  <si>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</si>
  <si>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</si>
  <si>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</si>
  <si>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</si>
  <si>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</si>
  <si>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</si>
  <si>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</si>
  <si>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</si>
  <si>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</si>
  <si>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</si>
  <si>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</si>
  <si>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</si>
  <si>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</si>
  <si>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</si>
  <si>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</si>
  <si>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</si>
  <si>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</si>
  <si>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</si>
  <si>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</si>
  <si>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</si>
  <si>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</si>
  <si>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</si>
  <si>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</si>
  <si>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</si>
  <si>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</si>
  <si>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</si>
  <si>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</si>
  <si>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</si>
  <si>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</si>
  <si>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</si>
  <si>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</si>
  <si>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</si>
  <si>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</si>
  <si>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</si>
  <si>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</si>
  <si>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</si>
  <si>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</si>
  <si>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</si>
  <si>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</si>
  <si>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</si>
  <si>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</si>
  <si>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</si>
  <si>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</si>
  <si>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</si>
  <si>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</si>
  <si>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</si>
  <si>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</si>
  <si>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</si>
  <si>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</si>
  <si>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</si>
  <si>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</si>
  <si>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</si>
  <si>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</si>
  <si>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</si>
  <si>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</si>
  <si>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</si>
  <si>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</si>
  <si>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</si>
  <si>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</si>
  <si>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</si>
  <si>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</si>
  <si>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</si>
  <si>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</si>
  <si>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</si>
  <si>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改善率について、当該値は0.0％となっており平均値、類似団体数値と比較して低い数値となっている。供用開始からの年数が30年を経過しているので、今後改築等の財源の確保や経営に与える影響をふまえ、長寿命化計画に基づき計画的な更新を行い、更新にかかる経費の削減に努めていく必要がある。</t>
    <phoneticPr fontId="4"/>
  </si>
  <si>
    <t>　収益的収支比率、経費回収率の上昇による経営の改善を図る必要がある。しかし、地域的に人口減少が進み高齢化率の高い地域であり、また加入率が9割以上を占めていることから、今後は接続率の向上による大幅な使用料増加は見込めない状況である。
　このことから安定的な運営を図るため、支出の減少による改善については、具体的に施設管理費の適正支出（実情にあわせた施設管理委託費の見直し、施設機器の故障の早期発見）を行っていくことが必要と思われる。</t>
    <rPh sb="70" eb="72">
      <t>イジョウ</t>
    </rPh>
    <rPh sb="123" eb="126">
      <t>アンテイテキ</t>
    </rPh>
    <rPh sb="127" eb="129">
      <t>ウンエイ</t>
    </rPh>
    <rPh sb="130" eb="131">
      <t>ハカ</t>
    </rPh>
    <phoneticPr fontId="4"/>
  </si>
  <si>
    <t>①収益的収支比率：当該比率については、H27年度に災害による修繕工事費用の増加により一時的に比率が低くなっていたが、H28年度以降大きな災害もなく、当該年度についても100％を超える比率になったものと思われる。昨年度より減少した要因は、臨時特例債の償還完了に伴う一般会計繰入金及び地方債償還金の減少によるものと考えられる。
④企業債残高対事業規模比率：H27年度以降、新たな借入はなく、企業債残高に対する一般会計負担額が減少したことにより、比率は上昇している。
⑤経費回収率：H28年度以降、比率がほぼ100％となり、類似団体、全国平均と比較した場合も1.5倍以上の回収率となっている。災害等もなく通常の処理のみであったためと思われる。
⑥汚水処理原価：類似団体、全国平均と比較し汚水処理にかかる原価が低く抑えられている状況にある。H28年度から引き続いて災害等もなく、概ね横ばいとなっている。
⑦施設利用率：類似団体、全国平均と比較して概ね同様の利用率となっている。H28年度以降、数値が減少傾向にあるが、要因としては、処理人口の減少により処理水量が減少していることによるものと思われる。
⑧水洗化率：類似団体、全国平均と比較し高水準での水洗化率となっている。処理区域内において概ね水洗化の整備が整い、全年度と比較しても横ばいとなっている。</t>
    <rPh sb="74" eb="76">
      <t>トウガイ</t>
    </rPh>
    <rPh sb="105" eb="108">
      <t>サクネンド</t>
    </rPh>
    <rPh sb="110" eb="112">
      <t>ゲンショウ</t>
    </rPh>
    <rPh sb="114" eb="116">
      <t>ヨウイン</t>
    </rPh>
    <rPh sb="118" eb="120">
      <t>リンジ</t>
    </rPh>
    <rPh sb="120" eb="122">
      <t>トクレイ</t>
    </rPh>
    <rPh sb="122" eb="123">
      <t>サイ</t>
    </rPh>
    <rPh sb="124" eb="126">
      <t>ショウカン</t>
    </rPh>
    <rPh sb="126" eb="128">
      <t>カンリョウ</t>
    </rPh>
    <rPh sb="129" eb="130">
      <t>トモナ</t>
    </rPh>
    <rPh sb="131" eb="133">
      <t>イッパン</t>
    </rPh>
    <rPh sb="133" eb="135">
      <t>カイケイ</t>
    </rPh>
    <rPh sb="135" eb="137">
      <t>クリイレ</t>
    </rPh>
    <rPh sb="137" eb="138">
      <t>キン</t>
    </rPh>
    <rPh sb="138" eb="139">
      <t>オヨ</t>
    </rPh>
    <rPh sb="140" eb="142">
      <t>チホウ</t>
    </rPh>
    <rPh sb="142" eb="143">
      <t>サイ</t>
    </rPh>
    <rPh sb="143" eb="145">
      <t>ショウカン</t>
    </rPh>
    <rPh sb="145" eb="146">
      <t>キン</t>
    </rPh>
    <rPh sb="147" eb="149">
      <t>ゲンショウ</t>
    </rPh>
    <rPh sb="155" eb="156">
      <t>カンガ</t>
    </rPh>
    <rPh sb="179" eb="181">
      <t>ネンド</t>
    </rPh>
    <rPh sb="181" eb="183">
      <t>イコウ</t>
    </rPh>
    <rPh sb="184" eb="185">
      <t>アラ</t>
    </rPh>
    <rPh sb="187" eb="189">
      <t>カリイレ</t>
    </rPh>
    <rPh sb="193" eb="195">
      <t>キギョウ</t>
    </rPh>
    <rPh sb="195" eb="196">
      <t>サイ</t>
    </rPh>
    <rPh sb="196" eb="198">
      <t>ザンダカ</t>
    </rPh>
    <rPh sb="199" eb="200">
      <t>タイ</t>
    </rPh>
    <rPh sb="202" eb="204">
      <t>イッパン</t>
    </rPh>
    <rPh sb="204" eb="206">
      <t>カイケイ</t>
    </rPh>
    <rPh sb="206" eb="208">
      <t>フタン</t>
    </rPh>
    <rPh sb="208" eb="209">
      <t>ガク</t>
    </rPh>
    <rPh sb="210" eb="212">
      <t>ゲンショウ</t>
    </rPh>
    <rPh sb="243" eb="245">
      <t>イコウ</t>
    </rPh>
    <rPh sb="280" eb="282">
      <t>イジョウ</t>
    </rPh>
    <rPh sb="295" eb="296">
      <t>トウ</t>
    </rPh>
    <rPh sb="439" eb="441">
      <t>イコウ</t>
    </rPh>
    <rPh sb="445" eb="447">
      <t>ゲンショウ</t>
    </rPh>
    <rPh sb="447" eb="449">
      <t>ケイコウ</t>
    </rPh>
    <rPh sb="531" eb="533">
      <t>ショリ</t>
    </rPh>
    <rPh sb="533" eb="535">
      <t>クイキ</t>
    </rPh>
    <rPh sb="535" eb="536">
      <t>ナイ</t>
    </rPh>
    <rPh sb="540" eb="541">
      <t>オオム</t>
    </rPh>
    <rPh sb="542" eb="545">
      <t>スイセンカ</t>
    </rPh>
    <rPh sb="546" eb="548">
      <t>セイビ</t>
    </rPh>
    <rPh sb="549" eb="550">
      <t>トトノ</t>
    </rPh>
    <rPh sb="552" eb="553">
      <t>ゼン</t>
    </rPh>
    <rPh sb="553" eb="555">
      <t>ネンド</t>
    </rPh>
    <rPh sb="556" eb="558">
      <t>ヒカク</t>
    </rPh>
    <rPh sb="561" eb="562">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</si>
</sst>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0A-45C6-B1BF-3AC56BFB35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00A-45C6-B1BF-3AC56BFB35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84.09</c:v>
                </c:pt>
                <c:pt idx="1">
                  <c:v>113.03</c:v>
                </c:pt>
                <c:pt idx="2">
                  <c:v>111.01</c:v>
                </c:pt>
                <c:pt idx="3">
                  <c:v>115.88</c:v>
                </c:pt>
                <c:pt idx="4">
                  <c:v>106.29</c:v>
                </c:pt>
              </c:numCache>
            </c:numRef>
          </c:val>
          <c:extLst>
            <c:ext xmlns:c16="http://schemas.microsoft.com/office/drawing/2014/chart" uri="{C3380CC4-5D6E-409C-BE32-E72D297353CC}">
              <c16:uniqueId val="{00000000-C885-4407-9EC4-E122C92239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85-4407-9EC4-E122C92239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9-4D20-AC16-B14E0D85B3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9-4D20-AC16-B14E0D85B3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3-4EB2-B069-D1CE1E41EE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3-4EB2-B069-D1CE1E41EE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A-4FAE-92B1-D8C166E24B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A-4FAE-92B1-D8C166E24B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1-4940-823D-D9869569E4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1-4940-823D-D9869569E4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45.49</c:v>
                </c:pt>
                <c:pt idx="1">
                  <c:v>50.78</c:v>
                </c:pt>
                <c:pt idx="2">
                  <c:v>21.39</c:v>
                </c:pt>
                <c:pt idx="3">
                  <c:v>41.82</c:v>
                </c:pt>
                <c:pt idx="4">
                  <c:v>79.77</c:v>
                </c:pt>
              </c:numCache>
            </c:numRef>
          </c:val>
          <c:extLst>
            <c:ext xmlns:c16="http://schemas.microsoft.com/office/drawing/2014/chart" uri="{C3380CC4-5D6E-409C-BE32-E72D297353CC}">
              <c16:uniqueId val="{00000000-EA7C-4049-90D3-AA23D21CF1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EA7C-4049-90D3-AA23D21CF1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74.739999999999995</c:v>
                </c:pt>
                <c:pt idx="1">
                  <c:v>100</c:v>
                </c:pt>
                <c:pt idx="2">
                  <c:v>100</c:v>
                </c:pt>
                <c:pt idx="3">
                  <c:v>100</c:v>
                </c:pt>
                <c:pt idx="4">
                  <c:v>99.98</c:v>
                </c:pt>
              </c:numCache>
            </c:numRef>
          </c:val>
          <c:extLst>
            <c:ext xmlns:c16="http://schemas.microsoft.com/office/drawing/2014/chart" uri="{C3380CC4-5D6E-409C-BE32-E72D297353CC}">
              <c16:uniqueId val="{00000000-B799-45D4-A599-D0826AFA9B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B799-45D4-A599-D0826AFA9B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213.19</c:v>
                </c:pt>
                <c:pt idx="1">
                  <c:v>164.4</c:v>
                </c:pt>
                <c:pt idx="2">
                  <c:v>168.39</c:v>
                </c:pt>
                <c:pt idx="3">
                  <c:v>169.35</c:v>
                </c:pt>
                <c:pt idx="4">
                  <c:v>170.71</c:v>
                </c:pt>
              </c:numCache>
            </c:numRef>
          </c:val>
          <c:extLst>
            <c:ext xmlns:c16="http://schemas.microsoft.com/office/drawing/2014/chart" uri="{C3380CC4-5D6E-409C-BE32-E72D297353CC}">
              <c16:uniqueId val="{00000000-7A93-4971-AC6B-D073404EC9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7A93-4971-AC6B-D073404EC9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55.56</c:v>
                </c:pt>
                <c:pt idx="1">
                  <c:v>52.22</c:v>
                </c:pt>
                <c:pt idx="2">
                  <c:v>50.37</c:v>
                </c:pt>
                <c:pt idx="3">
                  <c:v>50</c:v>
                </c:pt>
                <c:pt idx="4">
                  <c:v>49.63</c:v>
                </c:pt>
              </c:numCache>
            </c:numRef>
          </c:val>
          <c:extLst>
            <c:ext xmlns:c16="http://schemas.microsoft.com/office/drawing/2014/chart" uri="{C3380CC4-5D6E-409C-BE32-E72D297353CC}">
              <c16:uniqueId val="{00000000-4AB8-4F19-8D2E-334656D501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4AB8-4F19-8D2E-334656D501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90.42</c:v>
                </c:pt>
                <c:pt idx="1">
                  <c:v>97.15</c:v>
                </c:pt>
                <c:pt idx="2">
                  <c:v>97.23</c:v>
                </c:pt>
                <c:pt idx="3">
                  <c:v>97.19</c:v>
                </c:pt>
                <c:pt idx="4">
                  <c:v>97.79</c:v>
                </c:pt>
              </c:numCache>
            </c:numRef>
          </c:val>
          <c:extLst>
            <c:ext xmlns:c16="http://schemas.microsoft.com/office/drawing/2014/chart" uri="{C3380CC4-5D6E-409C-BE32-E72D297353CC}">
              <c16:uniqueId val="{00000000-4E5F-4082-9A43-35A2371D55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4E5F-4082-9A43-35A2371D55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南さつま市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33873</v>
      </c>
      <c r="AM8" s="69"/>
      <c r="AN8" s="69"/>
      <c r="AO8" s="69"/>
      <c r="AP8" s="69"/>
      <c r="AQ8" s="69"/>
      <c r="AR8" s="69"/>
      <c r="AS8" s="69"/>
      <c r="AT8" s="68">
        <f>データ!T6</f>
        <v>283.58999999999997</v>
      </c>
      <c r="AU8" s="68"/>
      <c r="AV8" s="68"/>
      <c r="AW8" s="68"/>
      <c r="AX8" s="68"/>
      <c r="AY8" s="68"/>
      <c r="AZ8" s="68"/>
      <c r="BA8" s="68"/>
      <c r="BB8" s="68">
        <f>データ!U6</f>
        <v>119.44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1.49</v>
      </c>
      <c r="Q10" s="68"/>
      <c r="R10" s="68"/>
      <c r="S10" s="68"/>
      <c r="T10" s="68"/>
      <c r="U10" s="68"/>
      <c r="V10" s="68"/>
      <c r="W10" s="68">
        <f>データ!Q6</f>
        <v>100</v>
      </c>
      <c r="X10" s="68"/>
      <c r="Y10" s="68"/>
      <c r="Z10" s="68"/>
      <c r="AA10" s="68"/>
      <c r="AB10" s="68"/>
      <c r="AC10" s="68"/>
      <c r="AD10" s="69">
        <f>データ!R6</f>
        <v>3140</v>
      </c>
      <c r="AE10" s="69"/>
      <c r="AF10" s="69"/>
      <c r="AG10" s="69"/>
      <c r="AH10" s="69"/>
      <c r="AI10" s="69"/>
      <c r="AJ10" s="69"/>
      <c r="AK10" s="2"/>
      <c r="AL10" s="69">
        <f>データ!V6</f>
        <v>498</v>
      </c>
      <c r="AM10" s="69"/>
      <c r="AN10" s="69"/>
      <c r="AO10" s="69"/>
      <c r="AP10" s="69"/>
      <c r="AQ10" s="69"/>
      <c r="AR10" s="69"/>
      <c r="AS10" s="69"/>
      <c r="AT10" s="68">
        <f>データ!W6</f>
        <v>0.45</v>
      </c>
      <c r="AU10" s="68"/>
      <c r="AV10" s="68"/>
      <c r="AW10" s="68"/>
      <c r="AX10" s="68"/>
      <c r="AY10" s="68"/>
      <c r="AZ10" s="68"/>
      <c r="BA10" s="68"/>
      <c r="BB10" s="68">
        <f>データ!X6</f>
        <v>1106.67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Wx051a2LwLSVWxDlANJGlr4aaeYpiHZfFZ3asZGbH2ls5ueVgnCUZviMTANkunacuzw3pZh3pe+iLTbXpRT3sA==" saltValue="Zc7nmoiAw0Sd+r1Iv25e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462209</v>
      </c>
      <c r="D6" s="33">
        <f t="shared" si="3"/>
        <v>47</v>
      </c>
      <c r="E6" s="33">
        <f t="shared" si="3"/>
        <v>17</v>
      </c>
      <c r="F6" s="33">
        <f t="shared" si="3"/>
        <v>5</v>
      </c>
      <c r="G6" s="33">
        <f t="shared" si="3"/>
        <v>0</v>
      </c>
      <c r="H6" s="33" t="str">
        <f t="shared" si="3"/>
        <v>鹿児島県　南さつま市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1.49</v>
      </c>
      <c r="Q6" s="34">
        <f t="shared" si="3"/>
        <v>100</v>
      </c>
      <c r="R6" s="34">
        <f t="shared" si="3"/>
        <v>3140</v>
      </c>
      <c r="S6" s="34">
        <f t="shared" si="3"/>
        <v>33873</v>
      </c>
      <c r="T6" s="34">
        <f t="shared" si="3"/>
        <v>283.58999999999997</v>
      </c>
      <c r="U6" s="34">
        <f t="shared" si="3"/>
        <v>119.44</v>
      </c>
      <c r="V6" s="34">
        <f t="shared" si="3"/>
        <v>498</v>
      </c>
      <c r="W6" s="34">
        <f t="shared" si="3"/>
        <v>0.45</v>
      </c>
      <c r="X6" s="34">
        <f t="shared" si="3"/>
        <v>1106.67</v>
      </c>
      <c r="Y6" s="35">
        <f>IF(Y7="",NA(),Y7)</f>
        <v>84.09</v>
      </c>
      <c r="Z6" s="35">
        <f t="shared" ref="Z6:AH6" si="4">IF(Z7="",NA(),Z7)</f>
        <v>113.03</v>
      </c>
      <c r="AA6" s="35">
        <f t="shared" si="4"/>
        <v>111.01</v>
      </c>
      <c r="AB6" s="35">
        <f t="shared" si="4"/>
        <v>115.88</v>
      </c>
      <c r="AC6" s="35">
        <f t="shared" si="4"/>
        <v>106.29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45.49</v>
      </c>
      <c r="BG6" s="35">
        <f t="shared" ref="BG6:BO6" si="7">IF(BG7="",NA(),BG7)</f>
        <v>50.78</v>
      </c>
      <c r="BH6" s="35">
        <f t="shared" si="7"/>
        <v>21.39</v>
      </c>
      <c r="BI6" s="35">
        <f t="shared" si="7"/>
        <v>41.82</v>
      </c>
      <c r="BJ6" s="35">
        <f t="shared" si="7"/>
        <v>79.77</v>
      </c>
      <c r="BK6" s="35">
        <f t="shared" si="7"/>
        <v>1081.8</v>
      </c>
      <c r="BL6" s="35">
        <f t="shared" si="7"/>
        <v>974.93</v>
      </c>
      <c r="BM6" s="35">
        <f t="shared" si="7"/>
        <v>855.8</v>
      </c>
      <c r="BN6" s="35">
        <f t="shared" si="7"/>
        <v>789.46</v>
      </c>
      <c r="BO6" s="35">
        <f t="shared" si="7"/>
        <v>654.71</v>
      </c>
      <c r="BP6" s="34" t="str">
        <f>IF(BP7="","",IF(BP7="-","【-】","【"&amp;SUBSTITUTE(TEXT(BP7,"#,##0.00"),"-","△")&amp;"】"))</f>
        <v>【765.47】</v>
      </c>
      <c r="BQ6" s="35">
        <f>IF(BQ7="",NA(),BQ7)</f>
        <v>74.739999999999995</v>
      </c>
      <c r="BR6" s="35">
        <f t="shared" ref="BR6:BZ6" si="8">IF(BR7="",NA(),BR7)</f>
        <v>100</v>
      </c>
      <c r="BS6" s="35">
        <f t="shared" si="8"/>
        <v>100</v>
      </c>
      <c r="BT6" s="35">
        <f t="shared" si="8"/>
        <v>100</v>
      </c>
      <c r="BU6" s="35">
        <f t="shared" si="8"/>
        <v>99.98</v>
      </c>
      <c r="BV6" s="35">
        <f t="shared" si="8"/>
        <v>52.19</v>
      </c>
      <c r="BW6" s="35">
        <f t="shared" si="8"/>
        <v>55.32</v>
      </c>
      <c r="BX6" s="35">
        <f t="shared" si="8"/>
        <v>59.8</v>
      </c>
      <c r="BY6" s="35">
        <f t="shared" si="8"/>
        <v>57.77</v>
      </c>
      <c r="BZ6" s="35">
        <f t="shared" si="8"/>
        <v>65.37</v>
      </c>
      <c r="CA6" s="34" t="str">
        <f>IF(CA7="","",IF(CA7="-","【-】","【"&amp;SUBSTITUTE(TEXT(CA7,"#,##0.00"),"-","△")&amp;"】"))</f>
        <v>【59.59】</v>
      </c>
      <c r="CB6" s="35">
        <f>IF(CB7="",NA(),CB7)</f>
        <v>213.19</v>
      </c>
      <c r="CC6" s="35">
        <f t="shared" ref="CC6:CK6" si="9">IF(CC7="",NA(),CC7)</f>
        <v>164.4</v>
      </c>
      <c r="CD6" s="35">
        <f t="shared" si="9"/>
        <v>168.39</v>
      </c>
      <c r="CE6" s="35">
        <f t="shared" si="9"/>
        <v>169.35</v>
      </c>
      <c r="CF6" s="35">
        <f t="shared" si="9"/>
        <v>170.71</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55.56</v>
      </c>
      <c r="CN6" s="35">
        <f t="shared" ref="CN6:CV6" si="10">IF(CN7="",NA(),CN7)</f>
        <v>52.22</v>
      </c>
      <c r="CO6" s="35">
        <f t="shared" si="10"/>
        <v>50.37</v>
      </c>
      <c r="CP6" s="35">
        <f t="shared" si="10"/>
        <v>50</v>
      </c>
      <c r="CQ6" s="35">
        <f t="shared" si="10"/>
        <v>49.63</v>
      </c>
      <c r="CR6" s="35">
        <f t="shared" si="10"/>
        <v>52.31</v>
      </c>
      <c r="CS6" s="35">
        <f t="shared" si="10"/>
        <v>60.65</v>
      </c>
      <c r="CT6" s="35">
        <f t="shared" si="10"/>
        <v>51.75</v>
      </c>
      <c r="CU6" s="35">
        <f t="shared" si="10"/>
        <v>50.68</v>
      </c>
      <c r="CV6" s="35">
        <f t="shared" si="10"/>
        <v>54.06</v>
      </c>
      <c r="CW6" s="34" t="str">
        <f>IF(CW7="","",IF(CW7="-","【-】","【"&amp;SUBSTITUTE(TEXT(CW7,"#,##0.00"),"-","△")&amp;"】"))</f>
        <v>【51.30】</v>
      </c>
      <c r="CX6" s="35">
        <f>IF(CX7="",NA(),CX7)</f>
        <v>90.42</v>
      </c>
      <c r="CY6" s="35">
        <f t="shared" ref="CY6:DG6" si="11">IF(CY7="",NA(),CY7)</f>
        <v>97.15</v>
      </c>
      <c r="CZ6" s="35">
        <f t="shared" si="11"/>
        <v>97.23</v>
      </c>
      <c r="DA6" s="35">
        <f t="shared" si="11"/>
        <v>97.19</v>
      </c>
      <c r="DB6" s="35">
        <f t="shared" si="11"/>
        <v>97.79</v>
      </c>
      <c r="DC6" s="35">
        <f t="shared" si="11"/>
        <v>84.32</v>
      </c>
      <c r="DD6" s="35">
        <f t="shared" si="11"/>
        <v>84.58</v>
      </c>
      <c r="DE6" s="35">
        <f t="shared" si="11"/>
        <v>84.84</v>
      </c>
      <c r="DF6" s="35">
        <f t="shared" si="11"/>
        <v>84.86</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462209</v>
      </c>
      <c r="D7" s="37">
        <v>47</v>
      </c>
      <c r="E7" s="37">
        <v>17</v>
      </c>
      <c r="F7" s="37">
        <v>5</v>
      </c>
      <c r="G7" s="37">
        <v>0</v>
      </c>
      <c r="H7" s="37" t="s">
        <v>98</v>
      </c>
      <c r="I7" s="37" t="s">
        <v>99</v>
      </c>
      <c r="J7" s="37" t="s">
        <v>100</v>
      </c>
      <c r="K7" s="37" t="s">
        <v>101</v>
      </c>
      <c r="L7" s="37" t="s">
        <v>102</v>
      </c>
      <c r="M7" s="37" t="s">
        <v>103</v>
      </c>
      <c r="N7" s="38" t="s">
        <v>104</v>
      </c>
      <c r="O7" s="38" t="s">
        <v>105</v>
      </c>
      <c r="P7" s="38">
        <v>1.49</v>
      </c>
      <c r="Q7" s="38">
        <v>100</v>
      </c>
      <c r="R7" s="38">
        <v>3140</v>
      </c>
      <c r="S7" s="38">
        <v>33873</v>
      </c>
      <c r="T7" s="38">
        <v>283.58999999999997</v>
      </c>
      <c r="U7" s="38">
        <v>119.44</v>
      </c>
      <c r="V7" s="38">
        <v>498</v>
      </c>
      <c r="W7" s="38">
        <v>0.45</v>
      </c>
      <c r="X7" s="38">
        <v>1106.67</v>
      </c>
      <c r="Y7" s="38">
        <v>84.09</v>
      </c>
      <c r="Z7" s="38">
        <v>113.03</v>
      </c>
      <c r="AA7" s="38">
        <v>111.01</v>
      </c>
      <c r="AB7" s="38">
        <v>115.88</v>
      </c>
      <c r="AC7" s="38">
        <v>106.29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45.49</v>
      </c>
      <c r="BG7" s="38">
        <v>50.78</v>
      </c>
      <c r="BH7" s="38">
        <v>21.39</v>
      </c>
      <c r="BI7" s="38">
        <v>41.82</v>
      </c>
      <c r="BJ7" s="38">
        <v>79.77</v>
      </c>
      <c r="BK7" s="38">
        <v>1081.8</v>
      </c>
      <c r="BL7" s="38">
        <v>974.93</v>
      </c>
      <c r="BM7" s="38">
        <v>855.8</v>
      </c>
      <c r="BN7" s="38">
        <v>789.46</v>
      </c>
      <c r="BO7" s="38">
        <v>654.71</v>
      </c>
      <c r="BP7" s="38">
        <v>765.47</v>
      </c>
      <c r="BQ7" s="38">
        <v>74.739999999999995</v>
      </c>
      <c r="BR7" s="38">
        <v>100</v>
      </c>
      <c r="BS7" s="38">
        <v>100</v>
      </c>
      <c r="BT7" s="38">
        <v>100</v>
      </c>
      <c r="BU7" s="38">
        <v>99.98</v>
      </c>
      <c r="BV7" s="38">
        <v>52.19</v>
      </c>
      <c r="BW7" s="38">
        <v>55.32</v>
      </c>
      <c r="BX7" s="38">
        <v>59.8</v>
      </c>
      <c r="BY7" s="38">
        <v>57.77</v>
      </c>
      <c r="BZ7" s="38">
        <v>65.37</v>
      </c>
      <c r="CA7" s="38">
        <v>59.59</v>
      </c>
      <c r="CB7" s="38">
        <v>213.19</v>
      </c>
      <c r="CC7" s="38">
        <v>164.4</v>
      </c>
      <c r="CD7" s="38">
        <v>168.39</v>
      </c>
      <c r="CE7" s="38">
        <v>169.35</v>
      </c>
      <c r="CF7" s="38">
        <v>170.71</v>
      </c>
      <c r="CG7" s="38">
        <v>296.14</v>
      </c>
      <c r="CH7" s="38">
        <v>283.17</v>
      </c>
      <c r="CI7" s="38">
        <v>263.76</v>
      </c>
      <c r="CJ7" s="38">
        <v>274.35000000000002</v>
      </c>
      <c r="CK7" s="38">
        <v>228.99</v>
      </c>
      <c r="CL7" s="38">
        <v>257.86</v>
      </c>
      <c r="CM7" s="38">
        <v>55.56</v>
      </c>
      <c r="CN7" s="38">
        <v>52.22</v>
      </c>
      <c r="CO7" s="38">
        <v>50.37</v>
      </c>
      <c r="CP7" s="38">
        <v>50</v>
      </c>
      <c r="CQ7" s="38">
        <v>49.63</v>
      </c>
      <c r="CR7" s="38">
        <v>52.31</v>
      </c>
      <c r="CS7" s="38">
        <v>60.65</v>
      </c>
      <c r="CT7" s="38">
        <v>51.75</v>
      </c>
      <c r="CU7" s="38">
        <v>50.68</v>
      </c>
      <c r="CV7" s="38">
        <v>54.06</v>
      </c>
      <c r="CW7" s="38">
        <v>51.3</v>
      </c>
      <c r="CX7" s="38">
        <v>90.42</v>
      </c>
      <c r="CY7" s="38">
        <v>97.15</v>
      </c>
      <c r="CZ7" s="38">
        <v>97.23</v>
      </c>
      <c r="DA7" s="38">
        <v>97.19</v>
      </c>
      <c r="DB7" s="38">
        <v>97.79</v>
      </c>
      <c r="DC7" s="38">
        <v>84.32</v>
      </c>
      <c r="DD7" s="38">
        <v>84.58</v>
      </c>
      <c r="DE7" s="38">
        <v>84.84</v>
      </c>
      <c r="DF7" s="38">
        <v>84.86</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2021-01-15T05:20:08Z</cp:lastPrinted>
  <dcterms:created xsi:type="dcterms:W3CDTF">2020-12-04T03:09:51Z</dcterms:created>
  <dcterms:modified xsi:type="dcterms:W3CDTF">2021-02-18T03:46:45Z</dcterms:modified>
  <cp:category/>
</cp:coreProperties>
</file>