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9_薩摩川内市【済】\"/>
    </mc:Choice>
  </mc:AlternateContent>
  <workbookProtection workbookAlgorithmName="SHA-512" workbookHashValue="BeuXuV+1KPn4jWFf2v2a6ITJuqCNYHdzd1afUF6TJdfMVKfKkXXNEoqAT9Qqno6dE+9m+fxnuPTc8OzFZM7kIQ==" workbookSaltValue="a41kUPcRkOtRupJ3N/Bpmg==" workbookSpinCount="100000" lockStructure="1"/>
  <bookViews>
    <workbookView xWindow="-60" yWindow="-60" windowWidth="20610" windowHeight="110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<sst xmlns="http://schemas.openxmlformats.org/spreadsheetml/2006/main" count="236" uniqueCount="120">
  <si>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</si>
  <si>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</si>
  <si>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</si>
  <si>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</si>
  <si>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</si>
  <si>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</si>
  <si>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</si>
  <si>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</si>
  <si>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</si>
  <si>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</si>
  <si>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</si>
  <si>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</si>
  <si>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</si>
  <si>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</si>
  <si>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</si>
  <si>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</si>
  <si>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</si>
  <si>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</si>
  <si>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</si>
  <si>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</si>
  <si>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</si>
  <si>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</si>
  <si>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</si>
  <si>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</si>
  <si>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</si>
  <si>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</si>
  <si>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</si>
  <si>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</si>
  <si>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</si>
  <si>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</si>
  <si>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</si>
  <si>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</si>
  <si>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</si>
  <si>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</si>
  <si>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</si>
  <si>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</si>
  <si>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</si>
  <si>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</si>
  <si>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</si>
  <si>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</si>
  <si>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</si>
  <si>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</si>
  <si>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</si>
  <si>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</si>
  <si>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</si>
  <si>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</si>
  <si>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</si>
  <si>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</si>
  <si>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</si>
  <si>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</si>
  <si>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</si>
  <si>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</si>
  <si>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</si>
  <si>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</si>
  <si>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</si>
  <si>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</si>
  <si>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</si>
  <si>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</si>
  <si>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</si>
  <si>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</si>
  <si>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</si>
  <si>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</si>
  <si>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</si>
  <si>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</si>
  <si>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</si>
  <si>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</si>
  <si>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</si>
  <si>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</si>
  <si>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</si>
  <si>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</si>
  <si>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</si>
  <si>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</si>
  <si>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</si>
  <si>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</si>
  <si>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</si>
  <si>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</si>
  <si>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</si>
  <si>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</si>
  <si>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</si>
  <si>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</si>
  <si>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</si>
  <si>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</si>
  <si>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</si>
  <si>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</si>
  <si>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</si>
  <si>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</si>
  <si>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</si>
  <si>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</si>
  <si>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</si>
  <si>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</si>
  <si>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</si>
  <si>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</si>
  <si>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</si>
  <si>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</si>
  <si>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</si>
  <si>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</si>
  <si>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</si>
  <si>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</si>
  <si>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</si>
  <si>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</si>
  <si>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</si>
  <si>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</si>
  <si>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</si>
  <si>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</si>
  <si>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</si>
  <si>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</si>
  <si>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</si>
  <si>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</si>
  <si>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</si>
  <si>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</si>
  <si>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</si>
  <si>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</si>
  <si>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</si>
  <si>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</si>
  <si>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</si>
  <si>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</si>
  <si>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</si>
  <si>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・５処理区があり、古い処理区は昭和６２年度より施設や管渠を整備したことにより、改善率は全国平均や類似団体平均の数値より低い傾向である。
　機能強化事業で平成２８年度より施設の機器の取替工事を実施している。
今後も老朽化対策として管渠や施設等の長寿命化を行っていく。</t>
    <rPh sb="76" eb="78">
      <t>ヘイセイ</t>
    </rPh>
    <phoneticPr fontId="4"/>
  </si>
  <si>
    <t>・５つの処理区のうち、一番古い施設が平成４年度から供用開始しており、２８年を経過することから、施設等の更新や統廃合を行っている。
・今後、接続推進や使用水量の増加に取り組み、施設の利用率や水洗化率を全国平均や類似団体と同じレベルまで引き上げる必要がある。</t>
    <phoneticPr fontId="4"/>
  </si>
  <si>
    <t>「収益的収支比率」の分析
・指標が１００％を上回っており、料金収入に加え、一般会計からの繰入金により収益は安定している。企業会計移行に伴い、打切決算による未払金で総費用が減少し、比率が前年度から約１１ポイント増加した。
「企業債残高対事業規模比率」の分析
・平成４年より供用開始したが一般会計から繰入金を入れたことにより、全国平均や類似団体と比較して比率は大きく下回っている。
「経費回収率」の分析
・使用料だけでは賄えていないが、類似団体や全国平均を上回っている。前年度と比較して汚水処理費が減少し、本年度は２０ポイント増加した。
「汚水処理原価」の分析
・類似団体や全国平均と比べて約５０％であるが、汚水処理費の減少により、本年は、約２１円下がった。
「施設利用率」の分析
・空家等の増加により類似団体や全国平均と比べて下回っているが、施設の稼働は適切にされている。
「水洗化率」の分析
・農村部の人口減及び少子高齢化により、類似団体や全国平均と比べ６ポイント下回り、今後も更なる接続推進に努めて水洗化率を上げていく必要がある。</t>
    <rPh sb="70" eb="72">
      <t>ウチキ</t>
    </rPh>
    <rPh sb="72" eb="74">
      <t>ケッサン</t>
    </rPh>
    <rPh sb="77" eb="79">
      <t>ミハラ</t>
    </rPh>
    <rPh sb="79" eb="80">
      <t>キン</t>
    </rPh>
    <rPh sb="81" eb="84">
      <t>ソウヒヨウ</t>
    </rPh>
    <rPh sb="85" eb="87">
      <t>ゲンショウ</t>
    </rPh>
    <rPh sb="89" eb="91">
      <t>ヒリツ</t>
    </rPh>
    <rPh sb="92" eb="95">
      <t>ゼンネンド</t>
    </rPh>
    <rPh sb="97" eb="98">
      <t>ヤク</t>
    </rPh>
    <rPh sb="241" eb="243">
      <t>オスイ</t>
    </rPh>
    <rPh sb="243" eb="245">
      <t>ショリ</t>
    </rPh>
    <rPh sb="245" eb="246">
      <t>ヒ</t>
    </rPh>
    <rPh sb="247" eb="249">
      <t>ゲンショウ</t>
    </rPh>
    <rPh sb="261" eb="263">
      <t>ゾウカ</t>
    </rPh>
    <rPh sb="306" eb="307">
      <t>ヒ</t>
    </rPh>
    <rPh sb="308" eb="310">
      <t>ゲンショウ</t>
    </rPh>
    <rPh sb="322" eb="323">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</si>
</sst>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73-422D-B6AA-D5BFC10602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973-422D-B6AA-D5BFC10602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43.84</c:v>
                </c:pt>
                <c:pt idx="1">
                  <c:v>43.45</c:v>
                </c:pt>
                <c:pt idx="2">
                  <c:v>42.33</c:v>
                </c:pt>
                <c:pt idx="3">
                  <c:v>47.67</c:v>
                </c:pt>
                <c:pt idx="4">
                  <c:v>41.77</c:v>
                </c:pt>
              </c:numCache>
            </c:numRef>
          </c:val>
          <c:extLst>
            <c:ext xmlns:c16="http://schemas.microsoft.com/office/drawing/2014/chart" uri="{C3380CC4-5D6E-409C-BE32-E72D297353CC}">
              <c16:uniqueId val="{00000000-6158-404E-B8A7-1D876B1F8F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158-404E-B8A7-1D876B1F8F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77.81</c:v>
                </c:pt>
                <c:pt idx="1">
                  <c:v>78.58</c:v>
                </c:pt>
                <c:pt idx="2">
                  <c:v>78.150000000000006</c:v>
                </c:pt>
                <c:pt idx="3">
                  <c:v>78.790000000000006</c:v>
                </c:pt>
                <c:pt idx="4">
                  <c:v>79.34</c:v>
                </c:pt>
              </c:numCache>
            </c:numRef>
          </c:val>
          <c:extLst>
            <c:ext xmlns:c16="http://schemas.microsoft.com/office/drawing/2014/chart" uri="{C3380CC4-5D6E-409C-BE32-E72D297353CC}">
              <c16:uniqueId val="{00000000-1258-4765-AADD-B1179DBDA4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258-4765-AADD-B1179DBDA4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99.93</c:v>
                </c:pt>
                <c:pt idx="1">
                  <c:v>95.31</c:v>
                </c:pt>
                <c:pt idx="2">
                  <c:v>97.77</c:v>
                </c:pt>
                <c:pt idx="3">
                  <c:v>96.01</c:v>
                </c:pt>
                <c:pt idx="4">
                  <c:v>107.32</c:v>
                </c:pt>
              </c:numCache>
            </c:numRef>
          </c:val>
          <c:extLst>
            <c:ext xmlns:c16="http://schemas.microsoft.com/office/drawing/2014/chart" uri="{C3380CC4-5D6E-409C-BE32-E72D297353CC}">
              <c16:uniqueId val="{00000000-CC73-4B7C-A938-1A17341127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3-4B7C-A938-1A17341127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F0-4D30-92A2-943001A952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F0-4D30-92A2-943001A952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91-4619-99CD-775C12245E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91-4619-99CD-775C12245E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96-47EC-8748-A3A74A0350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96-47EC-8748-A3A74A0350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42-4FBA-A80A-F9EDEB885C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42-4FBA-A80A-F9EDEB885C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58-4A44-B1A8-4AB1ADB1E4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758-4A44-B1A8-4AB1ADB1E4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c:v>
                </c:pt>
                <c:pt idx="1">
                  <c:v>79.53</c:v>
                </c:pt>
                <c:pt idx="2">
                  <c:v>120.88</c:v>
                </c:pt>
                <c:pt idx="3">
                  <c:v>113.23</c:v>
                </c:pt>
                <c:pt idx="4">
                  <c:v>133.49</c:v>
                </c:pt>
              </c:numCache>
            </c:numRef>
          </c:val>
          <c:extLst>
            <c:ext xmlns:c16="http://schemas.microsoft.com/office/drawing/2014/chart" uri="{C3380CC4-5D6E-409C-BE32-E72D297353CC}">
              <c16:uniqueId val="{00000000-F78F-4F54-AE1C-99BDCEB073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78F-4F54-AE1C-99BDCEB073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179.35</c:v>
                </c:pt>
                <c:pt idx="1">
                  <c:v>219.57</c:v>
                </c:pt>
                <c:pt idx="2">
                  <c:v>147.16</c:v>
                </c:pt>
                <c:pt idx="3">
                  <c:v>156.02000000000001</c:v>
                </c:pt>
                <c:pt idx="4">
                  <c:v>135.33000000000001</c:v>
                </c:pt>
              </c:numCache>
            </c:numRef>
          </c:val>
          <c:extLst>
            <c:ext xmlns:c16="http://schemas.microsoft.com/office/drawing/2014/chart" uri="{C3380CC4-5D6E-409C-BE32-E72D297353CC}">
              <c16:uniqueId val="{00000000-CE16-49DC-A88E-0BE15E601B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E16-49DC-A88E-0BE15E601B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薩摩川内市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94513</v>
      </c>
      <c r="AM8" s="69"/>
      <c r="AN8" s="69"/>
      <c r="AO8" s="69"/>
      <c r="AP8" s="69"/>
      <c r="AQ8" s="69"/>
      <c r="AR8" s="69"/>
      <c r="AS8" s="69"/>
      <c r="AT8" s="68">
        <f>データ!T6</f>
        <v>682.92</v>
      </c>
      <c r="AU8" s="68"/>
      <c r="AV8" s="68"/>
      <c r="AW8" s="68"/>
      <c r="AX8" s="68"/>
      <c r="AY8" s="68"/>
      <c r="AZ8" s="68"/>
      <c r="BA8" s="68"/>
      <c r="BB8" s="68">
        <f>データ!U6</f>
        <v>138.4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3.18</v>
      </c>
      <c r="Q10" s="68"/>
      <c r="R10" s="68"/>
      <c r="S10" s="68"/>
      <c r="T10" s="68"/>
      <c r="U10" s="68"/>
      <c r="V10" s="68"/>
      <c r="W10" s="68">
        <f>データ!Q6</f>
        <v>100</v>
      </c>
      <c r="X10" s="68"/>
      <c r="Y10" s="68"/>
      <c r="Z10" s="68"/>
      <c r="AA10" s="68"/>
      <c r="AB10" s="68"/>
      <c r="AC10" s="68"/>
      <c r="AD10" s="69">
        <f>データ!R6</f>
        <v>3130</v>
      </c>
      <c r="AE10" s="69"/>
      <c r="AF10" s="69"/>
      <c r="AG10" s="69"/>
      <c r="AH10" s="69"/>
      <c r="AI10" s="69"/>
      <c r="AJ10" s="69"/>
      <c r="AK10" s="2"/>
      <c r="AL10" s="69">
        <f>データ!V6</f>
        <v>2987</v>
      </c>
      <c r="AM10" s="69"/>
      <c r="AN10" s="69"/>
      <c r="AO10" s="69"/>
      <c r="AP10" s="69"/>
      <c r="AQ10" s="69"/>
      <c r="AR10" s="69"/>
      <c r="AS10" s="69"/>
      <c r="AT10" s="68">
        <f>データ!W6</f>
        <v>3.64</v>
      </c>
      <c r="AU10" s="68"/>
      <c r="AV10" s="68"/>
      <c r="AW10" s="68"/>
      <c r="AX10" s="68"/>
      <c r="AY10" s="68"/>
      <c r="AZ10" s="68"/>
      <c r="BA10" s="68"/>
      <c r="BB10" s="68">
        <f>データ!X6</f>
        <v>820.6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qJGiBwpoRrPJCnmjdF2croDNBwSEfBK1Di21fz9pf3WqQAkrmrDErvrSzldSkyeTKqnxbLrG37zijuwca842mg==" saltValue="AP+u283sZpyBNsSZRKBM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462152</v>
      </c>
      <c r="D6" s="33">
        <f t="shared" si="3"/>
        <v>47</v>
      </c>
      <c r="E6" s="33">
        <f t="shared" si="3"/>
        <v>17</v>
      </c>
      <c r="F6" s="33">
        <f t="shared" si="3"/>
        <v>5</v>
      </c>
      <c r="G6" s="33">
        <f t="shared" si="3"/>
        <v>0</v>
      </c>
      <c r="H6" s="33" t="str">
        <f t="shared" si="3"/>
        <v>鹿児島県　薩摩川内市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3.18</v>
      </c>
      <c r="Q6" s="34">
        <f t="shared" si="3"/>
        <v>100</v>
      </c>
      <c r="R6" s="34">
        <f t="shared" si="3"/>
        <v>3130</v>
      </c>
      <c r="S6" s="34">
        <f t="shared" si="3"/>
        <v>94513</v>
      </c>
      <c r="T6" s="34">
        <f t="shared" si="3"/>
        <v>682.92</v>
      </c>
      <c r="U6" s="34">
        <f t="shared" si="3"/>
        <v>138.4</v>
      </c>
      <c r="V6" s="34">
        <f t="shared" si="3"/>
        <v>2987</v>
      </c>
      <c r="W6" s="34">
        <f t="shared" si="3"/>
        <v>3.64</v>
      </c>
      <c r="X6" s="34">
        <f t="shared" si="3"/>
        <v>820.6</v>
      </c>
      <c r="Y6" s="35">
        <f>IF(Y7="",NA(),Y7)</f>
        <v>99.93</v>
      </c>
      <c r="Z6" s="35">
        <f t="shared" ref="Z6:AH6" si="4">IF(Z7="",NA(),Z7)</f>
        <v>95.31</v>
      </c>
      <c r="AA6" s="35">
        <f t="shared" si="4"/>
        <v>97.77</v>
      </c>
      <c r="AB6" s="35">
        <f t="shared" si="4"/>
        <v>96.01</v>
      </c>
      <c r="AC6" s="35">
        <f t="shared" si="4"/>
        <v>107.32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97</v>
      </c>
      <c r="BR6" s="35">
        <f t="shared" ref="BR6:BZ6" si="8">IF(BR7="",NA(),BR7)</f>
        <v>79.53</v>
      </c>
      <c r="BS6" s="35">
        <f t="shared" si="8"/>
        <v>120.88</v>
      </c>
      <c r="BT6" s="35">
        <f t="shared" si="8"/>
        <v>113.23</v>
      </c>
      <c r="BU6" s="35">
        <f t="shared" si="8"/>
        <v>133.49</v>
      </c>
      <c r="BV6" s="35">
        <f t="shared" si="8"/>
        <v>52.19</v>
      </c>
      <c r="BW6" s="35">
        <f t="shared" si="8"/>
        <v>55.32</v>
      </c>
      <c r="BX6" s="35">
        <f t="shared" si="8"/>
        <v>59.8</v>
      </c>
      <c r="BY6" s="35">
        <f t="shared" si="8"/>
        <v>57.77</v>
      </c>
      <c r="BZ6" s="35">
        <f t="shared" si="8"/>
        <v>57.31</v>
      </c>
      <c r="CA6" s="34" t="str">
        <f>IF(CA7="","",IF(CA7="-","【-】","【"&amp;SUBSTITUTE(TEXT(CA7,"#,##0.00"),"-","△")&amp;"】"))</f>
        <v>【59.59】</v>
      </c>
      <c r="CB6" s="35">
        <f>IF(CB7="",NA(),CB7)</f>
        <v>179.35</v>
      </c>
      <c r="CC6" s="35">
        <f t="shared" ref="CC6:CK6" si="9">IF(CC7="",NA(),CC7)</f>
        <v>219.57</v>
      </c>
      <c r="CD6" s="35">
        <f t="shared" si="9"/>
        <v>147.16</v>
      </c>
      <c r="CE6" s="35">
        <f t="shared" si="9"/>
        <v>156.02000000000001</v>
      </c>
      <c r="CF6" s="35">
        <f t="shared" si="9"/>
        <v>135.33000000000001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43.84</v>
      </c>
      <c r="CN6" s="35">
        <f t="shared" ref="CN6:CV6" si="10">IF(CN7="",NA(),CN7)</f>
        <v>43.45</v>
      </c>
      <c r="CO6" s="35">
        <f t="shared" si="10"/>
        <v>42.33</v>
      </c>
      <c r="CP6" s="35">
        <f t="shared" si="10"/>
        <v>47.67</v>
      </c>
      <c r="CQ6" s="35">
        <f t="shared" si="10"/>
        <v>41.77</v>
      </c>
      <c r="CR6" s="35">
        <f t="shared" si="10"/>
        <v>52.31</v>
      </c>
      <c r="CS6" s="35">
        <f t="shared" si="10"/>
        <v>60.65</v>
      </c>
      <c r="CT6" s="35">
        <f t="shared" si="10"/>
        <v>51.75</v>
      </c>
      <c r="CU6" s="35">
        <f t="shared" si="10"/>
        <v>50.68</v>
      </c>
      <c r="CV6" s="35">
        <f t="shared" si="10"/>
        <v>50.14</v>
      </c>
      <c r="CW6" s="34" t="str">
        <f>IF(CW7="","",IF(CW7="-","【-】","【"&amp;SUBSTITUTE(TEXT(CW7,"#,##0.00"),"-","△")&amp;"】"))</f>
        <v>【51.30】</v>
      </c>
      <c r="CX6" s="35">
        <f>IF(CX7="",NA(),CX7)</f>
        <v>77.81</v>
      </c>
      <c r="CY6" s="35">
        <f t="shared" ref="CY6:DG6" si="11">IF(CY7="",NA(),CY7)</f>
        <v>78.58</v>
      </c>
      <c r="CZ6" s="35">
        <f t="shared" si="11"/>
        <v>78.150000000000006</v>
      </c>
      <c r="DA6" s="35">
        <f t="shared" si="11"/>
        <v>78.790000000000006</v>
      </c>
      <c r="DB6" s="35">
        <f t="shared" si="11"/>
        <v>79.34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462152</v>
      </c>
      <c r="D7" s="37">
        <v>47</v>
      </c>
      <c r="E7" s="37">
        <v>17</v>
      </c>
      <c r="F7" s="37">
        <v>5</v>
      </c>
      <c r="G7" s="37">
        <v>0</v>
      </c>
      <c r="H7" s="37" t="s">
        <v>98</v>
      </c>
      <c r="I7" s="37" t="s">
        <v>99</v>
      </c>
      <c r="J7" s="37" t="s">
        <v>100</v>
      </c>
      <c r="K7" s="37" t="s">
        <v>101</v>
      </c>
      <c r="L7" s="37" t="s">
        <v>102</v>
      </c>
      <c r="M7" s="37" t="s">
        <v>103</v>
      </c>
      <c r="N7" s="38" t="s">
        <v>104</v>
      </c>
      <c r="O7" s="38" t="s">
        <v>105</v>
      </c>
      <c r="P7" s="38">
        <v>3.18</v>
      </c>
      <c r="Q7" s="38">
        <v>100</v>
      </c>
      <c r="R7" s="38">
        <v>3130</v>
      </c>
      <c r="S7" s="38">
        <v>94513</v>
      </c>
      <c r="T7" s="38">
        <v>682.92</v>
      </c>
      <c r="U7" s="38">
        <v>138.4</v>
      </c>
      <c r="V7" s="38">
        <v>2987</v>
      </c>
      <c r="W7" s="38">
        <v>3.64</v>
      </c>
      <c r="X7" s="38">
        <v>820.6</v>
      </c>
      <c r="Y7" s="38">
        <v>99.93</v>
      </c>
      <c r="Z7" s="38">
        <v>95.31</v>
      </c>
      <c r="AA7" s="38">
        <v>97.77</v>
      </c>
      <c r="AB7" s="38">
        <v>96.01</v>
      </c>
      <c r="AC7" s="38">
        <v>107.32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97</v>
      </c>
      <c r="BR7" s="38">
        <v>79.53</v>
      </c>
      <c r="BS7" s="38">
        <v>120.88</v>
      </c>
      <c r="BT7" s="38">
        <v>113.23</v>
      </c>
      <c r="BU7" s="38">
        <v>133.49</v>
      </c>
      <c r="BV7" s="38">
        <v>52.19</v>
      </c>
      <c r="BW7" s="38">
        <v>55.32</v>
      </c>
      <c r="BX7" s="38">
        <v>59.8</v>
      </c>
      <c r="BY7" s="38">
        <v>57.77</v>
      </c>
      <c r="BZ7" s="38">
        <v>57.31</v>
      </c>
      <c r="CA7" s="38">
        <v>59.59</v>
      </c>
      <c r="CB7" s="38">
        <v>179.35</v>
      </c>
      <c r="CC7" s="38">
        <v>219.57</v>
      </c>
      <c r="CD7" s="38">
        <v>147.16</v>
      </c>
      <c r="CE7" s="38">
        <v>156.02000000000001</v>
      </c>
      <c r="CF7" s="38">
        <v>135.33000000000001</v>
      </c>
      <c r="CG7" s="38">
        <v>296.14</v>
      </c>
      <c r="CH7" s="38">
        <v>283.17</v>
      </c>
      <c r="CI7" s="38">
        <v>263.76</v>
      </c>
      <c r="CJ7" s="38">
        <v>274.35000000000002</v>
      </c>
      <c r="CK7" s="38">
        <v>273.52</v>
      </c>
      <c r="CL7" s="38">
        <v>257.86</v>
      </c>
      <c r="CM7" s="38">
        <v>43.84</v>
      </c>
      <c r="CN7" s="38">
        <v>43.45</v>
      </c>
      <c r="CO7" s="38">
        <v>42.33</v>
      </c>
      <c r="CP7" s="38">
        <v>47.67</v>
      </c>
      <c r="CQ7" s="38">
        <v>41.77</v>
      </c>
      <c r="CR7" s="38">
        <v>52.31</v>
      </c>
      <c r="CS7" s="38">
        <v>60.65</v>
      </c>
      <c r="CT7" s="38">
        <v>51.75</v>
      </c>
      <c r="CU7" s="38">
        <v>50.68</v>
      </c>
      <c r="CV7" s="38">
        <v>50.14</v>
      </c>
      <c r="CW7" s="38">
        <v>51.3</v>
      </c>
      <c r="CX7" s="38">
        <v>77.81</v>
      </c>
      <c r="CY7" s="38">
        <v>78.58</v>
      </c>
      <c r="CZ7" s="38">
        <v>78.150000000000006</v>
      </c>
      <c r="DA7" s="38">
        <v>78.790000000000006</v>
      </c>
      <c r="DB7" s="38">
        <v>79.34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2021-02-05T06:31:34Z</cp:lastPrinted>
  <dcterms:created xsi:type="dcterms:W3CDTF">2020-12-04T03:09:49Z</dcterms:created>
  <dcterms:modified xsi:type="dcterms:W3CDTF">2021-02-18T00:10:10Z</dcterms:modified>
  <cp:category/>
</cp:coreProperties>
</file>