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08_垂水市【済】\"/>
    </mc:Choice>
  </mc:AlternateContent>
  <workbookProtection workbookAlgorithmName="SHA-512" workbookHashValue="+8Dd9+7PhlKCMPs65grakx3zRasD96S4mea7ciYGwmvJuhb7P/3dx1yOp7Of2zzLO//vkHjSOzTyEXnCrtYcFw==" workbookSaltValue="GS3uo7xHcgafYrtkHWyldw==" workbookSpinCount="100000" lockStructure="1"/>
  <bookViews>
    <workbookView xWindow="0" yWindow="0" windowWidth="22395" windowHeight="1351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K85" i="4"/>
  <c r="J85" i="4"/>
  <c r="G85" i="4"/>
  <c r="E85" i="4"/>
  <c r="BB10" i="4"/>
  <c r="AT10" i="4"/>
  <c r="AL10" i="4"/>
  <c r="W10" i="4"/>
  <c r="B10" i="4"/>
  <c r="BB8" i="4"/>
  <c r="AT8" i="4"/>
  <c r="AL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<sst xmlns="http://schemas.openxmlformats.org/spreadsheetml/2006/main" count="228" uniqueCount="113">
  <si>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</si>
  <si>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</si>
  <si>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</si>
  <si>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</si>
  <si>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</si>
  <si>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</si>
  <si>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</si>
  <si>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</si>
  <si>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</si>
  <si>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</si>
  <si>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</si>
  <si>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</si>
  <si>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</si>
  <si>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</si>
  <si>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</si>
  <si>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</si>
  <si>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</si>
  <si>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</si>
  <si>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</si>
  <si>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</si>
  <si>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</si>
  <si>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</si>
  <si>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</si>
  <si>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</si>
  <si>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</si>
  <si>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</si>
  <si>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</si>
  <si>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</si>
  <si>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</si>
  <si>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</si>
  <si>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</si>
  <si>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</si>
  <si>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</si>
  <si>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</si>
  <si>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</si>
  <si>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</si>
  <si>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</si>
  <si>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</si>
  <si>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</si>
  <si>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</si>
  <si>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</si>
  <si>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</si>
  <si>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</si>
  <si>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</si>
  <si>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</si>
  <si>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</si>
  <si>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</si>
  <si>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</si>
  <si>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</si>
  <si>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</si>
  <si>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</si>
  <si>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</si>
  <si>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</si>
  <si>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</si>
  <si>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</si>
  <si>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</si>
  <si>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</si>
  <si>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</si>
  <si>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</si>
  <si>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</si>
  <si>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</si>
  <si>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</si>
  <si>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</si>
  <si>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</si>
  <si>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</si>
  <si>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</si>
  <si>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</si>
  <si>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</si>
  <si>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</si>
  <si>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</si>
  <si>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</si>
  <si>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</si>
  <si>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</si>
  <si>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</si>
  <si>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</si>
  <si>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</si>
  <si>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</si>
  <si>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</si>
  <si>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</si>
  <si>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</si>
  <si>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</si>
  <si>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</si>
  <si>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</si>
  <si>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</si>
  <si>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</si>
  <si>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</si>
  <si>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</si>
  <si>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</si>
  <si>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</si>
  <si>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</si>
  <si>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</si>
  <si>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</si>
  <si>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</si>
  <si>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垂水市</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</si>
  <si>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</si>
  <si>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</si>
  <si>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</si>
  <si>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</si>
  <si>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</si>
  <si>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</si>
  <si>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</si>
  <si>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</si>
  <si>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</si>
  <si>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</si>
  <si>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</si>
  <si>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</si>
  <si>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</si>
  <si>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</si>
  <si>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</si>
  <si>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</si>
  <si>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減価償却率及び経年化率は、類似団体平均率を上回っており、水道管路や各施設の老朽化が進行しています。
　管路更新率も、類似団体より平均率が下回っており、更新事業の進捗を図る必要があります。
　令和２年度より建設改良費の増額を図り、本格的な管路更新事業に取り組んでおりますが、長期計画に基づき、重要な管路の更新から優先的に取り組み、その他の管路、施設についても、市全体の他の更新事業等と連携して、順次更新を図り、安定した水道供給体制の継続に努めます。</t>
    <rPh sb="1" eb="3">
      <t>ゲンカ</t>
    </rPh>
    <rPh sb="3" eb="5">
      <t>ショウキャク</t>
    </rPh>
    <rPh sb="5" eb="6">
      <t>リツ</t>
    </rPh>
    <rPh sb="6" eb="7">
      <t>オヨ</t>
    </rPh>
    <rPh sb="8" eb="11">
      <t>ケイネンカ</t>
    </rPh>
    <rPh sb="11" eb="12">
      <t>リツ</t>
    </rPh>
    <rPh sb="14" eb="16">
      <t>ルイジ</t>
    </rPh>
    <rPh sb="16" eb="18">
      <t>ダンタイ</t>
    </rPh>
    <rPh sb="18" eb="20">
      <t>ヘイキン</t>
    </rPh>
    <rPh sb="20" eb="21">
      <t>リツ</t>
    </rPh>
    <rPh sb="22" eb="24">
      <t>ウワマワ</t>
    </rPh>
    <rPh sb="29" eb="31">
      <t>スイドウ</t>
    </rPh>
    <rPh sb="31" eb="33">
      <t>カンロ</t>
    </rPh>
    <rPh sb="34" eb="37">
      <t>カクシセツ</t>
    </rPh>
    <rPh sb="38" eb="41">
      <t>ロウキュウカ</t>
    </rPh>
    <rPh sb="42" eb="44">
      <t>シンコウ</t>
    </rPh>
    <rPh sb="52" eb="54">
      <t>カンロ</t>
    </rPh>
    <rPh sb="54" eb="56">
      <t>コウシン</t>
    </rPh>
    <rPh sb="56" eb="57">
      <t>リツ</t>
    </rPh>
    <rPh sb="59" eb="61">
      <t>ルイジ</t>
    </rPh>
    <rPh sb="61" eb="63">
      <t>ダンタイ</t>
    </rPh>
    <rPh sb="65" eb="67">
      <t>ヘイキン</t>
    </rPh>
    <rPh sb="67" eb="68">
      <t>リツ</t>
    </rPh>
    <rPh sb="69" eb="71">
      <t>シタマワ</t>
    </rPh>
    <rPh sb="76" eb="78">
      <t>コウシン</t>
    </rPh>
    <rPh sb="78" eb="80">
      <t>ジギョウ</t>
    </rPh>
    <rPh sb="81" eb="83">
      <t>シンチョク</t>
    </rPh>
    <rPh sb="84" eb="85">
      <t>ハカ</t>
    </rPh>
    <rPh sb="86" eb="88">
      <t>ヒツヨウ</t>
    </rPh>
    <rPh sb="96" eb="98">
      <t>レイワ</t>
    </rPh>
    <rPh sb="99" eb="101">
      <t>ネンド</t>
    </rPh>
    <rPh sb="103" eb="105">
      <t>ケンセツ</t>
    </rPh>
    <rPh sb="105" eb="107">
      <t>カイリョウ</t>
    </rPh>
    <rPh sb="107" eb="108">
      <t>ヒ</t>
    </rPh>
    <rPh sb="109" eb="111">
      <t>ゾウガク</t>
    </rPh>
    <rPh sb="112" eb="113">
      <t>ハカ</t>
    </rPh>
    <rPh sb="121" eb="123">
      <t>コウシン</t>
    </rPh>
    <rPh sb="123" eb="125">
      <t>ジギョウ</t>
    </rPh>
    <rPh sb="126" eb="127">
      <t>ト</t>
    </rPh>
    <rPh sb="128" eb="129">
      <t>ク</t>
    </rPh>
    <rPh sb="139" eb="141">
      <t>ケイカク</t>
    </rPh>
    <rPh sb="142" eb="143">
      <t>モト</t>
    </rPh>
    <rPh sb="146" eb="148">
      <t>ジュウヨウ</t>
    </rPh>
    <rPh sb="149" eb="151">
      <t>カンロ</t>
    </rPh>
    <rPh sb="152" eb="154">
      <t>コウシン</t>
    </rPh>
    <rPh sb="156" eb="159">
      <t>ユウセンテキ</t>
    </rPh>
    <rPh sb="160" eb="161">
      <t>ト</t>
    </rPh>
    <rPh sb="162" eb="163">
      <t>ク</t>
    </rPh>
    <rPh sb="167" eb="168">
      <t>タ</t>
    </rPh>
    <rPh sb="169" eb="171">
      <t>カンロ</t>
    </rPh>
    <rPh sb="172" eb="174">
      <t>シセツ</t>
    </rPh>
    <rPh sb="180" eb="181">
      <t>シ</t>
    </rPh>
    <rPh sb="181" eb="183">
      <t>ゼンタイ</t>
    </rPh>
    <rPh sb="184" eb="185">
      <t>タ</t>
    </rPh>
    <rPh sb="186" eb="188">
      <t>コウシン</t>
    </rPh>
    <rPh sb="188" eb="190">
      <t>ジギョウ</t>
    </rPh>
    <rPh sb="190" eb="191">
      <t>ナド</t>
    </rPh>
    <rPh sb="192" eb="194">
      <t>レンケイ</t>
    </rPh>
    <rPh sb="197" eb="199">
      <t>ジュンジ</t>
    </rPh>
    <rPh sb="199" eb="201">
      <t>コウシン</t>
    </rPh>
    <rPh sb="202" eb="203">
      <t>ハカ</t>
    </rPh>
    <rPh sb="205" eb="207">
      <t>アンテイ</t>
    </rPh>
    <rPh sb="209" eb="211">
      <t>スイドウ</t>
    </rPh>
    <rPh sb="211" eb="213">
      <t>キョウキュウ</t>
    </rPh>
    <rPh sb="213" eb="215">
      <t>タイセイ</t>
    </rPh>
    <rPh sb="216" eb="218">
      <t>ケイゾク</t>
    </rPh>
    <rPh sb="219" eb="220">
      <t>ツト</t>
    </rPh>
    <phoneticPr fontId="4"/>
  </si>
  <si>
    <t>　単年度の経営状況でみれば他の類似団体平均値より上回っているものが多く、現時点では健全経営を継続できている状態と言えます。
　今後、策定済の経営戦略や新水道ビジョン等の計画に基づき、老朽化が進行している水道管路の更新事業や、その他の施設の改修・改良事業に積極的に取り組んでいくこととしておりますが、人口減少に伴う収益の減少、令和５年度に予定している簡易水道事業の経営統合等、水道事業を取り巻く経営状況の変化も考慮し、必要な時期での料金見直しも念頭に入れて、安定経営の継続と計画的な改修・改良事業の実施に取り組み、いつまでも安心・安全な水道供給体制の継続と強靭化を目指してまいります。</t>
    <rPh sb="1" eb="4">
      <t>タンネンド</t>
    </rPh>
    <rPh sb="5" eb="7">
      <t>ケイエイ</t>
    </rPh>
    <rPh sb="7" eb="9">
      <t>ジョウキョウ</t>
    </rPh>
    <rPh sb="13" eb="14">
      <t>タ</t>
    </rPh>
    <rPh sb="15" eb="17">
      <t>ルイジ</t>
    </rPh>
    <rPh sb="17" eb="19">
      <t>ダンタイ</t>
    </rPh>
    <rPh sb="19" eb="22">
      <t>ヘイキンチ</t>
    </rPh>
    <rPh sb="24" eb="26">
      <t>ウワマワ</t>
    </rPh>
    <rPh sb="33" eb="34">
      <t>オオ</t>
    </rPh>
    <rPh sb="36" eb="39">
      <t>ゲンジテン</t>
    </rPh>
    <rPh sb="41" eb="43">
      <t>ケンゼン</t>
    </rPh>
    <rPh sb="43" eb="45">
      <t>ケイエイ</t>
    </rPh>
    <rPh sb="46" eb="48">
      <t>ケイゾク</t>
    </rPh>
    <rPh sb="53" eb="55">
      <t>ジョウタイ</t>
    </rPh>
    <rPh sb="56" eb="57">
      <t>イ</t>
    </rPh>
    <rPh sb="63" eb="65">
      <t>コンゴ</t>
    </rPh>
    <rPh sb="68" eb="69">
      <t>スミ</t>
    </rPh>
    <rPh sb="70" eb="72">
      <t>ケイエイ</t>
    </rPh>
    <rPh sb="72" eb="74">
      <t>センリャク</t>
    </rPh>
    <rPh sb="75" eb="76">
      <t>シン</t>
    </rPh>
    <rPh sb="76" eb="78">
      <t>スイドウ</t>
    </rPh>
    <rPh sb="82" eb="83">
      <t>ナド</t>
    </rPh>
    <rPh sb="87" eb="88">
      <t>モト</t>
    </rPh>
    <rPh sb="91" eb="94">
      <t>ロウキュウカ</t>
    </rPh>
    <rPh sb="95" eb="97">
      <t>シンコウ</t>
    </rPh>
    <rPh sb="101" eb="103">
      <t>スイドウ</t>
    </rPh>
    <rPh sb="103" eb="105">
      <t>カンロ</t>
    </rPh>
    <rPh sb="106" eb="108">
      <t>コウシン</t>
    </rPh>
    <rPh sb="108" eb="110">
      <t>ジギョウ</t>
    </rPh>
    <rPh sb="114" eb="115">
      <t>タ</t>
    </rPh>
    <rPh sb="116" eb="118">
      <t>シセツ</t>
    </rPh>
    <rPh sb="119" eb="121">
      <t>カイシュウ</t>
    </rPh>
    <rPh sb="122" eb="124">
      <t>カイリョウ</t>
    </rPh>
    <rPh sb="124" eb="126">
      <t>ジギョウ</t>
    </rPh>
    <rPh sb="127" eb="130">
      <t>セッキョクテキ</t>
    </rPh>
    <rPh sb="131" eb="132">
      <t>ト</t>
    </rPh>
    <rPh sb="133" eb="134">
      <t>ク</t>
    </rPh>
    <rPh sb="149" eb="151">
      <t>ジンコウ</t>
    </rPh>
    <rPh sb="151" eb="153">
      <t>ゲンショウ</t>
    </rPh>
    <rPh sb="154" eb="155">
      <t>トモナ</t>
    </rPh>
    <rPh sb="156" eb="158">
      <t>シュウエキ</t>
    </rPh>
    <rPh sb="159" eb="161">
      <t>ゲンショウ</t>
    </rPh>
    <rPh sb="162" eb="164">
      <t>レイワ</t>
    </rPh>
    <rPh sb="165" eb="167">
      <t>ネンド</t>
    </rPh>
    <rPh sb="168" eb="170">
      <t>ヨテイ</t>
    </rPh>
    <rPh sb="174" eb="176">
      <t>カンイ</t>
    </rPh>
    <rPh sb="176" eb="178">
      <t>スイドウ</t>
    </rPh>
    <rPh sb="178" eb="180">
      <t>ジギョウ</t>
    </rPh>
    <rPh sb="181" eb="183">
      <t>ケイエイ</t>
    </rPh>
    <rPh sb="204" eb="206">
      <t>コウリョ</t>
    </rPh>
    <rPh sb="208" eb="210">
      <t>ヒツヨウ</t>
    </rPh>
    <rPh sb="211" eb="213">
      <t>ジキ</t>
    </rPh>
    <rPh sb="215" eb="217">
      <t>リョウキン</t>
    </rPh>
    <rPh sb="217" eb="219">
      <t>ミナオ</t>
    </rPh>
    <rPh sb="221" eb="223">
      <t>ネントウ</t>
    </rPh>
    <rPh sb="224" eb="225">
      <t>イ</t>
    </rPh>
    <rPh sb="228" eb="230">
      <t>アンテイ</t>
    </rPh>
    <rPh sb="230" eb="232">
      <t>ケイエイ</t>
    </rPh>
    <rPh sb="233" eb="235">
      <t>ケイゾク</t>
    </rPh>
    <rPh sb="243" eb="245">
      <t>カイリョウ</t>
    </rPh>
    <rPh sb="261" eb="263">
      <t>アンシン</t>
    </rPh>
    <rPh sb="264" eb="266">
      <t>アンゼン</t>
    </rPh>
    <rPh sb="267" eb="269">
      <t>スイドウ</t>
    </rPh>
    <rPh sb="269" eb="271">
      <t>キョウキュウ</t>
    </rPh>
    <rPh sb="271" eb="273">
      <t>タイセイ</t>
    </rPh>
    <rPh sb="274" eb="276">
      <t>ケイゾク</t>
    </rPh>
    <rPh sb="277" eb="279">
      <t>キョウジン</t>
    </rPh>
    <rPh sb="279" eb="280">
      <t>カ</t>
    </rPh>
    <rPh sb="281" eb="283">
      <t>メザ</t>
    </rPh>
    <phoneticPr fontId="4"/>
  </si>
  <si>
    <t>①経常収支比率
　経常収支は黒字が続いており、類似団体平均値も上回っていますが、引き続き経営改善に取り組み、比率向上を目指します。
③流動比率
　ここ数年比率は上昇傾向にあり、類似団体平均値を上回っていますが、今後の建設改良事業の実施を見据え、引き続き経営改善に取り組みます。
④企業債残高対給水収益比率
　給水収益と共に企業債残高も減少傾向にあり、ほぼ類似団体平均値となっています。
　引き続き適正規模での企業債運用を図ります。
⑤料金回収率
　類似団体平均値は上回っておりますが、引き続き生産性及び有収率の向上に努め、比率向上を目指します。
⑥給水原価
　類似団体平均値より安価でありますが、原価が上昇傾向にあることから、改修事業と投資のバランスを取りながら、適切な原価の維持に努めます。
⑦施設利用率
　類似団体平均値を上回っているものの、前年度に比べ落ち込んでいることから、適切な施設規模及び稼働体制の分析を行い、比率改善に努めます。
⑧有収率
　漏水調査の実施及び修繕等対策を図ったことに伴い前年度より改善しましたが、引き続き適正な施設稼働と管路維持に努め、比率向上を目指します。</t>
    <rPh sb="1" eb="3">
      <t>ケイジョウ</t>
    </rPh>
    <rPh sb="3" eb="5">
      <t>シュウシ</t>
    </rPh>
    <rPh sb="5" eb="7">
      <t>ヒリツ</t>
    </rPh>
    <rPh sb="9" eb="11">
      <t>ケイジョウ</t>
    </rPh>
    <rPh sb="11" eb="13">
      <t>シュウシ</t>
    </rPh>
    <rPh sb="14" eb="16">
      <t>クロジ</t>
    </rPh>
    <rPh sb="17" eb="18">
      <t>ツヅ</t>
    </rPh>
    <rPh sb="40" eb="41">
      <t>ヒ</t>
    </rPh>
    <rPh sb="42" eb="43">
      <t>ツヅ</t>
    </rPh>
    <rPh sb="44" eb="46">
      <t>ケイエイ</t>
    </rPh>
    <rPh sb="46" eb="48">
      <t>カイゼン</t>
    </rPh>
    <rPh sb="49" eb="50">
      <t>ト</t>
    </rPh>
    <rPh sb="51" eb="52">
      <t>ク</t>
    </rPh>
    <rPh sb="54" eb="56">
      <t>ヒリツ</t>
    </rPh>
    <rPh sb="56" eb="58">
      <t>コウジョウ</t>
    </rPh>
    <rPh sb="59" eb="61">
      <t>メザ</t>
    </rPh>
    <rPh sb="75" eb="77">
      <t>スウネン</t>
    </rPh>
    <rPh sb="77" eb="79">
      <t>ヒリツ</t>
    </rPh>
    <rPh sb="80" eb="82">
      <t>ジョウショウ</t>
    </rPh>
    <rPh sb="82" eb="84">
      <t>ケイコウ</t>
    </rPh>
    <rPh sb="88" eb="90">
      <t>ルイジ</t>
    </rPh>
    <rPh sb="90" eb="92">
      <t>ダンタイ</t>
    </rPh>
    <rPh sb="94" eb="95">
      <t>チ</t>
    </rPh>
    <rPh sb="96" eb="98">
      <t>ウワマワ</t>
    </rPh>
    <rPh sb="105" eb="107">
      <t>コンゴ</t>
    </rPh>
    <rPh sb="108" eb="110">
      <t>ケンセツ</t>
    </rPh>
    <rPh sb="110" eb="112">
      <t>カイリョウ</t>
    </rPh>
    <rPh sb="112" eb="114">
      <t>ジギョウ</t>
    </rPh>
    <rPh sb="115" eb="117">
      <t>ジッシ</t>
    </rPh>
    <rPh sb="122" eb="123">
      <t>ヒ</t>
    </rPh>
    <rPh sb="124" eb="125">
      <t>ツヅ</t>
    </rPh>
    <rPh sb="126" eb="128">
      <t>ケイエイ</t>
    </rPh>
    <rPh sb="128" eb="130">
      <t>カイゼン</t>
    </rPh>
    <rPh sb="131" eb="132">
      <t>ト</t>
    </rPh>
    <rPh sb="133" eb="134">
      <t>ク</t>
    </rPh>
    <rPh sb="154" eb="156">
      <t>キュウスイ</t>
    </rPh>
    <rPh sb="156" eb="158">
      <t>シュウエキ</t>
    </rPh>
    <rPh sb="159" eb="160">
      <t>トモ</t>
    </rPh>
    <rPh sb="161" eb="163">
      <t>キギョウ</t>
    </rPh>
    <rPh sb="163" eb="164">
      <t>サイ</t>
    </rPh>
    <rPh sb="164" eb="166">
      <t>ザンダカ</t>
    </rPh>
    <rPh sb="167" eb="169">
      <t>ゲンショウ</t>
    </rPh>
    <rPh sb="169" eb="171">
      <t>ケイコウ</t>
    </rPh>
    <rPh sb="177" eb="179">
      <t>ルイジ</t>
    </rPh>
    <rPh sb="179" eb="181">
      <t>ダンタイ</t>
    </rPh>
    <rPh sb="181" eb="184">
      <t>ヘイキンチ</t>
    </rPh>
    <rPh sb="194" eb="195">
      <t>ヒ</t>
    </rPh>
    <rPh sb="196" eb="197">
      <t>ツヅ</t>
    </rPh>
    <rPh sb="198" eb="200">
      <t>テキセイ</t>
    </rPh>
    <rPh sb="200" eb="202">
      <t>キボ</t>
    </rPh>
    <rPh sb="204" eb="206">
      <t>キギョウ</t>
    </rPh>
    <rPh sb="206" eb="207">
      <t>サイ</t>
    </rPh>
    <rPh sb="207" eb="209">
      <t>ウンヨウ</t>
    </rPh>
    <rPh sb="210" eb="211">
      <t>ハカ</t>
    </rPh>
    <rPh sb="217" eb="219">
      <t>リョウキン</t>
    </rPh>
    <rPh sb="219" eb="221">
      <t>カイシュウ</t>
    </rPh>
    <rPh sb="221" eb="222">
      <t>リツ</t>
    </rPh>
    <rPh sb="224" eb="226">
      <t>ルイジ</t>
    </rPh>
    <rPh sb="226" eb="228">
      <t>ダンタイ</t>
    </rPh>
    <rPh sb="228" eb="230">
      <t>ヘイキン</t>
    </rPh>
    <rPh sb="230" eb="231">
      <t>チ</t>
    </rPh>
    <rPh sb="232" eb="234">
      <t>ウワマワ</t>
    </rPh>
    <rPh sb="242" eb="243">
      <t>ヒ</t>
    </rPh>
    <rPh sb="244" eb="245">
      <t>ツヅ</t>
    </rPh>
    <rPh sb="246" eb="249">
      <t>セイサンセイ</t>
    </rPh>
    <rPh sb="249" eb="250">
      <t>オヨ</t>
    </rPh>
    <rPh sb="251" eb="254">
      <t>ユウシュウリツ</t>
    </rPh>
    <rPh sb="255" eb="257">
      <t>コウジョウ</t>
    </rPh>
    <rPh sb="258" eb="259">
      <t>ツト</t>
    </rPh>
    <rPh sb="261" eb="263">
      <t>ヒリツ</t>
    </rPh>
    <rPh sb="263" eb="265">
      <t>コウジョウ</t>
    </rPh>
    <rPh sb="266" eb="268">
      <t>メザ</t>
    </rPh>
    <rPh sb="274" eb="276">
      <t>キュウスイ</t>
    </rPh>
    <rPh sb="276" eb="278">
      <t>ゲンカ</t>
    </rPh>
    <rPh sb="280" eb="282">
      <t>ルイジ</t>
    </rPh>
    <rPh sb="282" eb="284">
      <t>ダンタイ</t>
    </rPh>
    <rPh sb="284" eb="287">
      <t>ヘイキンチ</t>
    </rPh>
    <rPh sb="289" eb="291">
      <t>アンカ</t>
    </rPh>
    <rPh sb="298" eb="300">
      <t>ゲンカ</t>
    </rPh>
    <rPh sb="313" eb="315">
      <t>カイシュウ</t>
    </rPh>
    <rPh sb="315" eb="317">
      <t>ジギョウ</t>
    </rPh>
    <rPh sb="318" eb="320">
      <t>トウシ</t>
    </rPh>
    <rPh sb="326" eb="327">
      <t>ト</t>
    </rPh>
    <rPh sb="332" eb="334">
      <t>テキセツ</t>
    </rPh>
    <rPh sb="335" eb="337">
      <t>ゲンカ</t>
    </rPh>
    <rPh sb="338" eb="340">
      <t>イジ</t>
    </rPh>
    <rPh sb="341" eb="342">
      <t>ツト</t>
    </rPh>
    <rPh sb="348" eb="350">
      <t>シセツ</t>
    </rPh>
    <rPh sb="350" eb="352">
      <t>リヨウ</t>
    </rPh>
    <rPh sb="352" eb="353">
      <t>リツ</t>
    </rPh>
    <rPh sb="355" eb="357">
      <t>ルイジ</t>
    </rPh>
    <rPh sb="357" eb="359">
      <t>ダンタイ</t>
    </rPh>
    <rPh sb="359" eb="362">
      <t>ヘイキンチ</t>
    </rPh>
    <rPh sb="363" eb="365">
      <t>ウワマワ</t>
    </rPh>
    <rPh sb="377" eb="378">
      <t>クラ</t>
    </rPh>
    <rPh sb="379" eb="380">
      <t>オ</t>
    </rPh>
    <rPh sb="381" eb="382">
      <t>コ</t>
    </rPh>
    <rPh sb="391" eb="393">
      <t>テキセツ</t>
    </rPh>
    <rPh sb="394" eb="396">
      <t>シセツ</t>
    </rPh>
    <rPh sb="396" eb="398">
      <t>キボ</t>
    </rPh>
    <rPh sb="398" eb="399">
      <t>オヨ</t>
    </rPh>
    <rPh sb="400" eb="402">
      <t>カドウ</t>
    </rPh>
    <rPh sb="402" eb="404">
      <t>タイセイ</t>
    </rPh>
    <rPh sb="405" eb="407">
      <t>ブンセキ</t>
    </rPh>
    <rPh sb="408" eb="409">
      <t>オコナ</t>
    </rPh>
    <rPh sb="411" eb="413">
      <t>ヒリツ</t>
    </rPh>
    <rPh sb="413" eb="415">
      <t>カイゼン</t>
    </rPh>
    <rPh sb="416" eb="417">
      <t>ツト</t>
    </rPh>
    <rPh sb="423" eb="426">
      <t>ユウシュウリツ</t>
    </rPh>
    <rPh sb="428" eb="430">
      <t>ロウスイ</t>
    </rPh>
    <rPh sb="430" eb="432">
      <t>チョウサ</t>
    </rPh>
    <rPh sb="433" eb="435">
      <t>ジッシ</t>
    </rPh>
    <rPh sb="435" eb="436">
      <t>オヨ</t>
    </rPh>
    <rPh sb="437" eb="439">
      <t>シュウゼン</t>
    </rPh>
    <rPh sb="439" eb="440">
      <t>ナド</t>
    </rPh>
    <rPh sb="440" eb="442">
      <t>タイサク</t>
    </rPh>
    <rPh sb="443" eb="444">
      <t>ハカ</t>
    </rPh>
    <rPh sb="449" eb="450">
      <t>トモナ</t>
    </rPh>
    <rPh sb="456" eb="458">
      <t>カイゼン</t>
    </rPh>
    <rPh sb="464" eb="465">
      <t>ヒ</t>
    </rPh>
    <rPh sb="466" eb="467">
      <t>ツヅ</t>
    </rPh>
    <rPh sb="468" eb="470">
      <t>テキセイ</t>
    </rPh>
    <rPh sb="471" eb="473">
      <t>シセツ</t>
    </rPh>
    <rPh sb="473" eb="475">
      <t>カドウ</t>
    </rPh>
    <rPh sb="476" eb="478">
      <t>カンロ</t>
    </rPh>
    <rPh sb="478" eb="480">
      <t>イジ</t>
    </rPh>
    <rPh sb="481" eb="482">
      <t>ツト</t>
    </rPh>
    <rPh sb="484" eb="486">
      <t>ヒリツ</t>
    </rPh>
    <rPh sb="486" eb="488">
      <t>コウジョウ</t>
    </rPh>
    <rPh sb="489" eb="491">
      <t>メザ</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</si>
</sst>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0.36</c:v>
                </c:pt>
                <c:pt idx="1">
                  <c:v>0.01</c:v>
                </c:pt>
                <c:pt idx="2">
                  <c:v>0.54</c:v>
                </c:pt>
                <c:pt idx="3">
                  <c:v>0.48</c:v>
                </c:pt>
                <c:pt idx="4">
                  <c:v>0.23</c:v>
                </c:pt>
              </c:numCache>
            </c:numRef>
          </c:val>
          <c:extLst>
            <c:ext xmlns:c16="http://schemas.microsoft.com/office/drawing/2014/chart" uri="{C3380CC4-5D6E-409C-BE32-E72D297353CC}">
              <c16:uniqueId val="{00000000-64C2-409E-A41C-17F69C4D1C7C}"/>
            </c:ext>
          </c:extLst>
        </c:ser>
        <c:dLbls>
          <c:showLegendKey val="0"/>
          <c:showVal val="0"/>
          <c:showCatName val="0"/>
          <c:showSerName val="0"/>
          <c:showPercent val="0"/>
          <c:showBubbleSize val="0"/>
        </c:dLbls>
        <c:gapWidth val="150"/>
        <c:axId val="179218240"/>
        <c:axId val="17922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1.65</c:v>
                </c:pt>
                <c:pt idx="1">
                  <c:v>0.47</c:v>
                </c:pt>
                <c:pt idx="2">
                  <c:v>0.39</c:v>
                </c:pt>
                <c:pt idx="3">
                  <c:v>0.43</c:v>
                </c:pt>
                <c:pt idx="4">
                  <c:v>0.42</c:v>
                </c:pt>
              </c:numCache>
            </c:numRef>
          </c:val>
          <c:smooth val="0"/>
          <c:extLst>
            <c:ext xmlns:c16="http://schemas.microsoft.com/office/drawing/2014/chart" uri="{C3380CC4-5D6E-409C-BE32-E72D297353CC}">
              <c16:uniqueId val="{00000001-64C2-409E-A41C-17F69C4D1C7C}"/>
            </c:ext>
          </c:extLst>
        </c:ser>
        <c:dLbls>
          <c:showLegendKey val="0"/>
          <c:showVal val="0"/>
          <c:showCatName val="0"/>
          <c:showSerName val="0"/>
          <c:showPercent val="0"/>
          <c:showBubbleSize val="0"/>
        </c:dLbls>
        <c:marker val="1"/>
        <c:smooth val="0"/>
        <c:axId val="179218240"/>
        <c:axId val="179220592"/>
      </c:lineChart>
      <c:dateAx>
        <c:axId val="179218240"/>
        <c:scaling>
          <c:orientation val="minMax"/>
        </c:scaling>
        <c:delete val="1"/>
        <c:axPos val="b"/>
        <c:numFmt formatCode="&quot;H&quot;yy" sourceLinked="1"/>
        <c:majorTickMark val="none"/>
        <c:minorTickMark val="none"/>
        <c:tickLblPos val="none"/>
        <c:crossAx val="179220592"/>
        <c:crosses val="autoZero"/>
        <c:auto val="1"/>
        <c:lblOffset val="100"/>
        <c:baseTimeUnit val="years"/>
      </c:dateAx>
      <c:valAx>
        <c:axId val="17922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18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57.01</c:v>
                </c:pt>
                <c:pt idx="1">
                  <c:v>60.33</c:v>
                </c:pt>
                <c:pt idx="2">
                  <c:v>60.62</c:v>
                </c:pt>
                <c:pt idx="3">
                  <c:v>60.79</c:v>
                </c:pt>
                <c:pt idx="4">
                  <c:v>56.53</c:v>
                </c:pt>
              </c:numCache>
            </c:numRef>
          </c:val>
          <c:extLst>
            <c:ext xmlns:c16="http://schemas.microsoft.com/office/drawing/2014/chart" uri="{C3380CC4-5D6E-409C-BE32-E72D297353CC}">
              <c16:uniqueId val="{00000000-5FE7-451A-804B-B9993B007B8D}"/>
            </c:ext>
          </c:extLst>
        </c:ser>
        <c:dLbls>
          <c:showLegendKey val="0"/>
          <c:showVal val="0"/>
          <c:showCatName val="0"/>
          <c:showSerName val="0"/>
          <c:showPercent val="0"/>
          <c:showBubbleSize val="0"/>
        </c:dLbls>
        <c:gapWidth val="150"/>
        <c:axId val="496464880"/>
        <c:axId val="17720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53.52</c:v>
                </c:pt>
                <c:pt idx="1">
                  <c:v>54.24</c:v>
                </c:pt>
                <c:pt idx="2">
                  <c:v>55.88</c:v>
                </c:pt>
                <c:pt idx="3">
                  <c:v>55.22</c:v>
                </c:pt>
                <c:pt idx="4">
                  <c:v>54.05</c:v>
                </c:pt>
              </c:numCache>
            </c:numRef>
          </c:val>
          <c:smooth val="0"/>
          <c:extLst>
            <c:ext xmlns:c16="http://schemas.microsoft.com/office/drawing/2014/chart" uri="{C3380CC4-5D6E-409C-BE32-E72D297353CC}">
              <c16:uniqueId val="{00000001-5FE7-451A-804B-B9993B007B8D}"/>
            </c:ext>
          </c:extLst>
        </c:ser>
        <c:dLbls>
          <c:showLegendKey val="0"/>
          <c:showVal val="0"/>
          <c:showCatName val="0"/>
          <c:showSerName val="0"/>
          <c:showPercent val="0"/>
          <c:showBubbleSize val="0"/>
        </c:dLbls>
        <c:marker val="1"/>
        <c:smooth val="0"/>
        <c:axId val="496464880"/>
        <c:axId val="177207280"/>
      </c:lineChart>
      <c:dateAx>
        <c:axId val="496464880"/>
        <c:scaling>
          <c:orientation val="minMax"/>
        </c:scaling>
        <c:delete val="1"/>
        <c:axPos val="b"/>
        <c:numFmt formatCode="&quot;H&quot;yy" sourceLinked="1"/>
        <c:majorTickMark val="none"/>
        <c:minorTickMark val="none"/>
        <c:tickLblPos val="none"/>
        <c:crossAx val="177207280"/>
        <c:crosses val="autoZero"/>
        <c:auto val="1"/>
        <c:lblOffset val="100"/>
        <c:baseTimeUnit val="years"/>
      </c:dateAx>
      <c:valAx>
        <c:axId val="17720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646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89.96</c:v>
                </c:pt>
                <c:pt idx="1">
                  <c:v>86.82</c:v>
                </c:pt>
                <c:pt idx="2">
                  <c:v>83.95</c:v>
                </c:pt>
                <c:pt idx="3">
                  <c:v>82.54</c:v>
                </c:pt>
                <c:pt idx="4">
                  <c:v>85.88</c:v>
                </c:pt>
              </c:numCache>
            </c:numRef>
          </c:val>
          <c:extLst>
            <c:ext xmlns:c16="http://schemas.microsoft.com/office/drawing/2014/chart" uri="{C3380CC4-5D6E-409C-BE32-E72D297353CC}">
              <c16:uniqueId val="{00000000-1A6A-4AA1-B9CC-EE8149BE8A47}"/>
            </c:ext>
          </c:extLst>
        </c:ser>
        <c:dLbls>
          <c:showLegendKey val="0"/>
          <c:showVal val="0"/>
          <c:showCatName val="0"/>
          <c:showSerName val="0"/>
          <c:showPercent val="0"/>
          <c:showBubbleSize val="0"/>
        </c:dLbls>
        <c:gapWidth val="150"/>
        <c:axId val="483453512"/>
        <c:axId val="48345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81.680000000000007</c:v>
                </c:pt>
                <c:pt idx="2">
                  <c:v>80.989999999999995</c:v>
                </c:pt>
                <c:pt idx="3">
                  <c:v>80.930000000000007</c:v>
                </c:pt>
                <c:pt idx="4">
                  <c:v>80.510000000000005</c:v>
                </c:pt>
              </c:numCache>
            </c:numRef>
          </c:val>
          <c:smooth val="0"/>
          <c:extLst>
            <c:ext xmlns:c16="http://schemas.microsoft.com/office/drawing/2014/chart" uri="{C3380CC4-5D6E-409C-BE32-E72D297353CC}">
              <c16:uniqueId val="{00000001-1A6A-4AA1-B9CC-EE8149BE8A47}"/>
            </c:ext>
          </c:extLst>
        </c:ser>
        <c:dLbls>
          <c:showLegendKey val="0"/>
          <c:showVal val="0"/>
          <c:showCatName val="0"/>
          <c:showSerName val="0"/>
          <c:showPercent val="0"/>
          <c:showBubbleSize val="0"/>
        </c:dLbls>
        <c:marker val="1"/>
        <c:smooth val="0"/>
        <c:axId val="483453512"/>
        <c:axId val="483453904"/>
      </c:lineChart>
      <c:dateAx>
        <c:axId val="483453512"/>
        <c:scaling>
          <c:orientation val="minMax"/>
        </c:scaling>
        <c:delete val="1"/>
        <c:axPos val="b"/>
        <c:numFmt formatCode="&quot;H&quot;yy" sourceLinked="1"/>
        <c:majorTickMark val="none"/>
        <c:minorTickMark val="none"/>
        <c:tickLblPos val="none"/>
        <c:crossAx val="483453904"/>
        <c:crosses val="autoZero"/>
        <c:auto val="1"/>
        <c:lblOffset val="100"/>
        <c:baseTimeUnit val="years"/>
      </c:dateAx>
      <c:valAx>
        <c:axId val="48345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3453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121.64</c:v>
                </c:pt>
                <c:pt idx="1">
                  <c:v>123.41</c:v>
                </c:pt>
                <c:pt idx="2">
                  <c:v>122.09</c:v>
                </c:pt>
                <c:pt idx="3">
                  <c:v>113.88</c:v>
                </c:pt>
                <c:pt idx="4">
                  <c:v>113.76</c:v>
                </c:pt>
              </c:numCache>
            </c:numRef>
          </c:val>
          <c:extLst>
            <c:ext xmlns:c16="http://schemas.microsoft.com/office/drawing/2014/chart" uri="{C3380CC4-5D6E-409C-BE32-E72D297353CC}">
              <c16:uniqueId val="{00000000-FAFC-49BA-B130-FA37B253C005}"/>
            </c:ext>
          </c:extLst>
        </c:ser>
        <c:dLbls>
          <c:showLegendKey val="0"/>
          <c:showVal val="0"/>
          <c:showCatName val="0"/>
          <c:showSerName val="0"/>
          <c:showPercent val="0"/>
          <c:showBubbleSize val="0"/>
        </c:dLbls>
        <c:gapWidth val="150"/>
        <c:axId val="179221376"/>
        <c:axId val="179221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111.06</c:v>
                </c:pt>
                <c:pt idx="1">
                  <c:v>111.34</c:v>
                </c:pt>
                <c:pt idx="2">
                  <c:v>110.02</c:v>
                </c:pt>
                <c:pt idx="3">
                  <c:v>108.76</c:v>
                </c:pt>
                <c:pt idx="4">
                  <c:v>108.46</c:v>
                </c:pt>
              </c:numCache>
            </c:numRef>
          </c:val>
          <c:smooth val="0"/>
          <c:extLst>
            <c:ext xmlns:c16="http://schemas.microsoft.com/office/drawing/2014/chart" uri="{C3380CC4-5D6E-409C-BE32-E72D297353CC}">
              <c16:uniqueId val="{00000001-FAFC-49BA-B130-FA37B253C005}"/>
            </c:ext>
          </c:extLst>
        </c:ser>
        <c:dLbls>
          <c:showLegendKey val="0"/>
          <c:showVal val="0"/>
          <c:showCatName val="0"/>
          <c:showSerName val="0"/>
          <c:showPercent val="0"/>
          <c:showBubbleSize val="0"/>
        </c:dLbls>
        <c:marker val="1"/>
        <c:smooth val="0"/>
        <c:axId val="179221376"/>
        <c:axId val="179221768"/>
      </c:lineChart>
      <c:dateAx>
        <c:axId val="179221376"/>
        <c:scaling>
          <c:orientation val="minMax"/>
        </c:scaling>
        <c:delete val="1"/>
        <c:axPos val="b"/>
        <c:numFmt formatCode="&quot;H&quot;yy" sourceLinked="1"/>
        <c:majorTickMark val="none"/>
        <c:minorTickMark val="none"/>
        <c:tickLblPos val="none"/>
        <c:crossAx val="179221768"/>
        <c:crosses val="autoZero"/>
        <c:auto val="1"/>
        <c:lblOffset val="100"/>
        <c:baseTimeUnit val="years"/>
      </c:dateAx>
      <c:valAx>
        <c:axId val="1792217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7922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45.68</c:v>
                </c:pt>
                <c:pt idx="1">
                  <c:v>45.71</c:v>
                </c:pt>
                <c:pt idx="2">
                  <c:v>47.47</c:v>
                </c:pt>
                <c:pt idx="3">
                  <c:v>49.36</c:v>
                </c:pt>
                <c:pt idx="4">
                  <c:v>51.12</c:v>
                </c:pt>
              </c:numCache>
            </c:numRef>
          </c:val>
          <c:extLst>
            <c:ext xmlns:c16="http://schemas.microsoft.com/office/drawing/2014/chart" uri="{C3380CC4-5D6E-409C-BE32-E72D297353CC}">
              <c16:uniqueId val="{00000000-86BD-45B8-8C2F-ACB2CB39A12E}"/>
            </c:ext>
          </c:extLst>
        </c:ser>
        <c:dLbls>
          <c:showLegendKey val="0"/>
          <c:showVal val="0"/>
          <c:showCatName val="0"/>
          <c:showSerName val="0"/>
          <c:showPercent val="0"/>
          <c:showBubbleSize val="0"/>
        </c:dLbls>
        <c:gapWidth val="150"/>
        <c:axId val="179222160"/>
        <c:axId val="17922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47.7</c:v>
                </c:pt>
                <c:pt idx="1">
                  <c:v>48.14</c:v>
                </c:pt>
                <c:pt idx="2">
                  <c:v>46.61</c:v>
                </c:pt>
                <c:pt idx="3">
                  <c:v>47.97</c:v>
                </c:pt>
                <c:pt idx="4">
                  <c:v>49.12</c:v>
                </c:pt>
              </c:numCache>
            </c:numRef>
          </c:val>
          <c:smooth val="0"/>
          <c:extLst>
            <c:ext xmlns:c16="http://schemas.microsoft.com/office/drawing/2014/chart" uri="{C3380CC4-5D6E-409C-BE32-E72D297353CC}">
              <c16:uniqueId val="{00000001-86BD-45B8-8C2F-ACB2CB39A12E}"/>
            </c:ext>
          </c:extLst>
        </c:ser>
        <c:dLbls>
          <c:showLegendKey val="0"/>
          <c:showVal val="0"/>
          <c:showCatName val="0"/>
          <c:showSerName val="0"/>
          <c:showPercent val="0"/>
          <c:showBubbleSize val="0"/>
        </c:dLbls>
        <c:marker val="1"/>
        <c:smooth val="0"/>
        <c:axId val="179222160"/>
        <c:axId val="179222552"/>
      </c:lineChart>
      <c:dateAx>
        <c:axId val="179222160"/>
        <c:scaling>
          <c:orientation val="minMax"/>
        </c:scaling>
        <c:delete val="1"/>
        <c:axPos val="b"/>
        <c:numFmt formatCode="&quot;H&quot;yy" sourceLinked="1"/>
        <c:majorTickMark val="none"/>
        <c:minorTickMark val="none"/>
        <c:tickLblPos val="none"/>
        <c:crossAx val="179222552"/>
        <c:crosses val="autoZero"/>
        <c:auto val="1"/>
        <c:lblOffset val="100"/>
        <c:baseTimeUnit val="years"/>
      </c:dateAx>
      <c:valAx>
        <c:axId val="17922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922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17.3</c:v>
                </c:pt>
                <c:pt idx="1">
                  <c:v>19.89</c:v>
                </c:pt>
                <c:pt idx="2">
                  <c:v>20.440000000000001</c:v>
                </c:pt>
                <c:pt idx="3">
                  <c:v>20.82</c:v>
                </c:pt>
                <c:pt idx="4">
                  <c:v>22.54</c:v>
                </c:pt>
              </c:numCache>
            </c:numRef>
          </c:val>
          <c:extLst>
            <c:ext xmlns:c16="http://schemas.microsoft.com/office/drawing/2014/chart" uri="{C3380CC4-5D6E-409C-BE32-E72D297353CC}">
              <c16:uniqueId val="{00000000-FBAE-439C-A553-129730F9DADE}"/>
            </c:ext>
          </c:extLst>
        </c:ser>
        <c:dLbls>
          <c:showLegendKey val="0"/>
          <c:showVal val="0"/>
          <c:showCatName val="0"/>
          <c:showSerName val="0"/>
          <c:showPercent val="0"/>
          <c:showBubbleSize val="0"/>
        </c:dLbls>
        <c:gapWidth val="150"/>
        <c:axId val="486354176"/>
        <c:axId val="48635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7.26</c:v>
                </c:pt>
                <c:pt idx="1">
                  <c:v>11.13</c:v>
                </c:pt>
                <c:pt idx="2">
                  <c:v>10.84</c:v>
                </c:pt>
                <c:pt idx="3">
                  <c:v>15.33</c:v>
                </c:pt>
                <c:pt idx="4">
                  <c:v>16.760000000000002</c:v>
                </c:pt>
              </c:numCache>
            </c:numRef>
          </c:val>
          <c:smooth val="0"/>
          <c:extLst>
            <c:ext xmlns:c16="http://schemas.microsoft.com/office/drawing/2014/chart" uri="{C3380CC4-5D6E-409C-BE32-E72D297353CC}">
              <c16:uniqueId val="{00000001-FBAE-439C-A553-129730F9DADE}"/>
            </c:ext>
          </c:extLst>
        </c:ser>
        <c:dLbls>
          <c:showLegendKey val="0"/>
          <c:showVal val="0"/>
          <c:showCatName val="0"/>
          <c:showSerName val="0"/>
          <c:showPercent val="0"/>
          <c:showBubbleSize val="0"/>
        </c:dLbls>
        <c:marker val="1"/>
        <c:smooth val="0"/>
        <c:axId val="486354176"/>
        <c:axId val="486356528"/>
      </c:lineChart>
      <c:dateAx>
        <c:axId val="486354176"/>
        <c:scaling>
          <c:orientation val="minMax"/>
        </c:scaling>
        <c:delete val="1"/>
        <c:axPos val="b"/>
        <c:numFmt formatCode="&quot;H&quot;yy" sourceLinked="1"/>
        <c:majorTickMark val="none"/>
        <c:minorTickMark val="none"/>
        <c:tickLblPos val="none"/>
        <c:crossAx val="486356528"/>
        <c:crosses val="autoZero"/>
        <c:auto val="1"/>
        <c:lblOffset val="100"/>
        <c:baseTimeUnit val="years"/>
      </c:dateAx>
      <c:valAx>
        <c:axId val="48635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354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D08-4D97-B6D6-014A7C333EFB}"/>
            </c:ext>
          </c:extLst>
        </c:ser>
        <c:dLbls>
          <c:showLegendKey val="0"/>
          <c:showVal val="0"/>
          <c:showCatName val="0"/>
          <c:showSerName val="0"/>
          <c:showPercent val="0"/>
          <c:showBubbleSize val="0"/>
        </c:dLbls>
        <c:gapWidth val="150"/>
        <c:axId val="486357704"/>
        <c:axId val="491823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9.35</c:v>
                </c:pt>
                <c:pt idx="1">
                  <c:v>10.130000000000001</c:v>
                </c:pt>
                <c:pt idx="2">
                  <c:v>7.31</c:v>
                </c:pt>
                <c:pt idx="3">
                  <c:v>7.48</c:v>
                </c:pt>
                <c:pt idx="4">
                  <c:v>11.94</c:v>
                </c:pt>
              </c:numCache>
            </c:numRef>
          </c:val>
          <c:smooth val="0"/>
          <c:extLst>
            <c:ext xmlns:c16="http://schemas.microsoft.com/office/drawing/2014/chart" uri="{C3380CC4-5D6E-409C-BE32-E72D297353CC}">
              <c16:uniqueId val="{00000001-9D08-4D97-B6D6-014A7C333EFB}"/>
            </c:ext>
          </c:extLst>
        </c:ser>
        <c:dLbls>
          <c:showLegendKey val="0"/>
          <c:showVal val="0"/>
          <c:showCatName val="0"/>
          <c:showSerName val="0"/>
          <c:showPercent val="0"/>
          <c:showBubbleSize val="0"/>
        </c:dLbls>
        <c:marker val="1"/>
        <c:smooth val="0"/>
        <c:axId val="486357704"/>
        <c:axId val="491823424"/>
      </c:lineChart>
      <c:dateAx>
        <c:axId val="486357704"/>
        <c:scaling>
          <c:orientation val="minMax"/>
        </c:scaling>
        <c:delete val="1"/>
        <c:axPos val="b"/>
        <c:numFmt formatCode="&quot;H&quot;yy" sourceLinked="1"/>
        <c:majorTickMark val="none"/>
        <c:minorTickMark val="none"/>
        <c:tickLblPos val="none"/>
        <c:crossAx val="491823424"/>
        <c:crosses val="autoZero"/>
        <c:auto val="1"/>
        <c:lblOffset val="100"/>
        <c:baseTimeUnit val="years"/>
      </c:dateAx>
      <c:valAx>
        <c:axId val="491823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635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455.46</c:v>
                </c:pt>
                <c:pt idx="1">
                  <c:v>532.92999999999995</c:v>
                </c:pt>
                <c:pt idx="2">
                  <c:v>528.63</c:v>
                </c:pt>
                <c:pt idx="3">
                  <c:v>626.54</c:v>
                </c:pt>
                <c:pt idx="4">
                  <c:v>629.97</c:v>
                </c:pt>
              </c:numCache>
            </c:numRef>
          </c:val>
          <c:extLst>
            <c:ext xmlns:c16="http://schemas.microsoft.com/office/drawing/2014/chart" uri="{C3380CC4-5D6E-409C-BE32-E72D297353CC}">
              <c16:uniqueId val="{00000000-A0DB-48D3-B4E7-00D8CFA6C3B3}"/>
            </c:ext>
          </c:extLst>
        </c:ser>
        <c:dLbls>
          <c:showLegendKey val="0"/>
          <c:showVal val="0"/>
          <c:showCatName val="0"/>
          <c:showSerName val="0"/>
          <c:showPercent val="0"/>
          <c:showBubbleSize val="0"/>
        </c:dLbls>
        <c:gapWidth val="150"/>
        <c:axId val="491827736"/>
        <c:axId val="491828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398.29</c:v>
                </c:pt>
                <c:pt idx="1">
                  <c:v>388.67</c:v>
                </c:pt>
                <c:pt idx="2">
                  <c:v>355.27</c:v>
                </c:pt>
                <c:pt idx="3">
                  <c:v>359.7</c:v>
                </c:pt>
                <c:pt idx="4">
                  <c:v>362.93</c:v>
                </c:pt>
              </c:numCache>
            </c:numRef>
          </c:val>
          <c:smooth val="0"/>
          <c:extLst>
            <c:ext xmlns:c16="http://schemas.microsoft.com/office/drawing/2014/chart" uri="{C3380CC4-5D6E-409C-BE32-E72D297353CC}">
              <c16:uniqueId val="{00000001-A0DB-48D3-B4E7-00D8CFA6C3B3}"/>
            </c:ext>
          </c:extLst>
        </c:ser>
        <c:dLbls>
          <c:showLegendKey val="0"/>
          <c:showVal val="0"/>
          <c:showCatName val="0"/>
          <c:showSerName val="0"/>
          <c:showPercent val="0"/>
          <c:showBubbleSize val="0"/>
        </c:dLbls>
        <c:marker val="1"/>
        <c:smooth val="0"/>
        <c:axId val="491827736"/>
        <c:axId val="491828128"/>
      </c:lineChart>
      <c:dateAx>
        <c:axId val="491827736"/>
        <c:scaling>
          <c:orientation val="minMax"/>
        </c:scaling>
        <c:delete val="1"/>
        <c:axPos val="b"/>
        <c:numFmt formatCode="&quot;H&quot;yy" sourceLinked="1"/>
        <c:majorTickMark val="none"/>
        <c:minorTickMark val="none"/>
        <c:tickLblPos val="none"/>
        <c:crossAx val="491828128"/>
        <c:crosses val="autoZero"/>
        <c:auto val="1"/>
        <c:lblOffset val="100"/>
        <c:baseTimeUnit val="years"/>
      </c:dateAx>
      <c:valAx>
        <c:axId val="4918281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9182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516.13</c:v>
                </c:pt>
                <c:pt idx="1">
                  <c:v>491.39</c:v>
                </c:pt>
                <c:pt idx="2">
                  <c:v>485.35</c:v>
                </c:pt>
                <c:pt idx="3">
                  <c:v>466.64</c:v>
                </c:pt>
                <c:pt idx="4">
                  <c:v>459.72</c:v>
                </c:pt>
              </c:numCache>
            </c:numRef>
          </c:val>
          <c:extLst>
            <c:ext xmlns:c16="http://schemas.microsoft.com/office/drawing/2014/chart" uri="{C3380CC4-5D6E-409C-BE32-E72D297353CC}">
              <c16:uniqueId val="{00000000-24AF-4654-834C-952C6F3D472C}"/>
            </c:ext>
          </c:extLst>
        </c:ser>
        <c:dLbls>
          <c:showLegendKey val="0"/>
          <c:showVal val="0"/>
          <c:showCatName val="0"/>
          <c:showSerName val="0"/>
          <c:showPercent val="0"/>
          <c:showBubbleSize val="0"/>
        </c:dLbls>
        <c:gapWidth val="150"/>
        <c:axId val="485742976"/>
        <c:axId val="485740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431</c:v>
                </c:pt>
                <c:pt idx="1">
                  <c:v>422.5</c:v>
                </c:pt>
                <c:pt idx="2">
                  <c:v>458.27</c:v>
                </c:pt>
                <c:pt idx="3">
                  <c:v>447.01</c:v>
                </c:pt>
                <c:pt idx="4">
                  <c:v>439.05</c:v>
                </c:pt>
              </c:numCache>
            </c:numRef>
          </c:val>
          <c:smooth val="0"/>
          <c:extLst>
            <c:ext xmlns:c16="http://schemas.microsoft.com/office/drawing/2014/chart" uri="{C3380CC4-5D6E-409C-BE32-E72D297353CC}">
              <c16:uniqueId val="{00000001-24AF-4654-834C-952C6F3D472C}"/>
            </c:ext>
          </c:extLst>
        </c:ser>
        <c:dLbls>
          <c:showLegendKey val="0"/>
          <c:showVal val="0"/>
          <c:showCatName val="0"/>
          <c:showSerName val="0"/>
          <c:showPercent val="0"/>
          <c:showBubbleSize val="0"/>
        </c:dLbls>
        <c:marker val="1"/>
        <c:smooth val="0"/>
        <c:axId val="485742976"/>
        <c:axId val="485740624"/>
      </c:lineChart>
      <c:dateAx>
        <c:axId val="485742976"/>
        <c:scaling>
          <c:orientation val="minMax"/>
        </c:scaling>
        <c:delete val="1"/>
        <c:axPos val="b"/>
        <c:numFmt formatCode="&quot;H&quot;yy" sourceLinked="1"/>
        <c:majorTickMark val="none"/>
        <c:minorTickMark val="none"/>
        <c:tickLblPos val="none"/>
        <c:crossAx val="485740624"/>
        <c:crosses val="autoZero"/>
        <c:auto val="1"/>
        <c:lblOffset val="100"/>
        <c:baseTimeUnit val="years"/>
      </c:dateAx>
      <c:valAx>
        <c:axId val="4857406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8574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121.41</c:v>
                </c:pt>
                <c:pt idx="1">
                  <c:v>120.98</c:v>
                </c:pt>
                <c:pt idx="2">
                  <c:v>122.11</c:v>
                </c:pt>
                <c:pt idx="3">
                  <c:v>113.16</c:v>
                </c:pt>
                <c:pt idx="4">
                  <c:v>113.12</c:v>
                </c:pt>
              </c:numCache>
            </c:numRef>
          </c:val>
          <c:extLst>
            <c:ext xmlns:c16="http://schemas.microsoft.com/office/drawing/2014/chart" uri="{C3380CC4-5D6E-409C-BE32-E72D297353CC}">
              <c16:uniqueId val="{00000000-3469-4E45-A653-B3EE54C5E397}"/>
            </c:ext>
          </c:extLst>
        </c:ser>
        <c:dLbls>
          <c:showLegendKey val="0"/>
          <c:showVal val="0"/>
          <c:showCatName val="0"/>
          <c:showSerName val="0"/>
          <c:showPercent val="0"/>
          <c:showBubbleSize val="0"/>
        </c:dLbls>
        <c:gapWidth val="150"/>
        <c:axId val="485741016"/>
        <c:axId val="48574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100.82</c:v>
                </c:pt>
                <c:pt idx="1">
                  <c:v>101.64</c:v>
                </c:pt>
                <c:pt idx="2">
                  <c:v>96.77</c:v>
                </c:pt>
                <c:pt idx="3">
                  <c:v>95.81</c:v>
                </c:pt>
                <c:pt idx="4">
                  <c:v>95.26</c:v>
                </c:pt>
              </c:numCache>
            </c:numRef>
          </c:val>
          <c:smooth val="0"/>
          <c:extLst>
            <c:ext xmlns:c16="http://schemas.microsoft.com/office/drawing/2014/chart" uri="{C3380CC4-5D6E-409C-BE32-E72D297353CC}">
              <c16:uniqueId val="{00000001-3469-4E45-A653-B3EE54C5E397}"/>
            </c:ext>
          </c:extLst>
        </c:ser>
        <c:dLbls>
          <c:showLegendKey val="0"/>
          <c:showVal val="0"/>
          <c:showCatName val="0"/>
          <c:showSerName val="0"/>
          <c:showPercent val="0"/>
          <c:showBubbleSize val="0"/>
        </c:dLbls>
        <c:marker val="1"/>
        <c:smooth val="0"/>
        <c:axId val="485741016"/>
        <c:axId val="485741408"/>
      </c:lineChart>
      <c:dateAx>
        <c:axId val="485741016"/>
        <c:scaling>
          <c:orientation val="minMax"/>
        </c:scaling>
        <c:delete val="1"/>
        <c:axPos val="b"/>
        <c:numFmt formatCode="&quot;H&quot;yy" sourceLinked="1"/>
        <c:majorTickMark val="none"/>
        <c:minorTickMark val="none"/>
        <c:tickLblPos val="none"/>
        <c:crossAx val="485741408"/>
        <c:crosses val="autoZero"/>
        <c:auto val="1"/>
        <c:lblOffset val="100"/>
        <c:baseTimeUnit val="years"/>
      </c:dateAx>
      <c:valAx>
        <c:axId val="48574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5741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130.22</c:v>
                </c:pt>
                <c:pt idx="1">
                  <c:v>130.91999999999999</c:v>
                </c:pt>
                <c:pt idx="2">
                  <c:v>129.72</c:v>
                </c:pt>
                <c:pt idx="3">
                  <c:v>140.18</c:v>
                </c:pt>
                <c:pt idx="4">
                  <c:v>139.74</c:v>
                </c:pt>
              </c:numCache>
            </c:numRef>
          </c:val>
          <c:extLst>
            <c:ext xmlns:c16="http://schemas.microsoft.com/office/drawing/2014/chart" uri="{C3380CC4-5D6E-409C-BE32-E72D297353CC}">
              <c16:uniqueId val="{00000000-F4AE-4CED-9E73-12F6A0CEB0BF}"/>
            </c:ext>
          </c:extLst>
        </c:ser>
        <c:dLbls>
          <c:showLegendKey val="0"/>
          <c:showVal val="0"/>
          <c:showCatName val="0"/>
          <c:showSerName val="0"/>
          <c:showPercent val="0"/>
          <c:showBubbleSize val="0"/>
        </c:dLbls>
        <c:gapWidth val="150"/>
        <c:axId val="486361232"/>
        <c:axId val="48635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179.55</c:v>
                </c:pt>
                <c:pt idx="1">
                  <c:v>179.16</c:v>
                </c:pt>
                <c:pt idx="2">
                  <c:v>187.18</c:v>
                </c:pt>
                <c:pt idx="3">
                  <c:v>189.58</c:v>
                </c:pt>
                <c:pt idx="4">
                  <c:v>192.82</c:v>
                </c:pt>
              </c:numCache>
            </c:numRef>
          </c:val>
          <c:smooth val="0"/>
          <c:extLst>
            <c:ext xmlns:c16="http://schemas.microsoft.com/office/drawing/2014/chart" uri="{C3380CC4-5D6E-409C-BE32-E72D297353CC}">
              <c16:uniqueId val="{00000001-F4AE-4CED-9E73-12F6A0CEB0BF}"/>
            </c:ext>
          </c:extLst>
        </c:ser>
        <c:dLbls>
          <c:showLegendKey val="0"/>
          <c:showVal val="0"/>
          <c:showCatName val="0"/>
          <c:showSerName val="0"/>
          <c:showPercent val="0"/>
          <c:showBubbleSize val="0"/>
        </c:dLbls>
        <c:marker val="1"/>
        <c:smooth val="0"/>
        <c:axId val="486361232"/>
        <c:axId val="486355744"/>
      </c:lineChart>
      <c:dateAx>
        <c:axId val="486361232"/>
        <c:scaling>
          <c:orientation val="minMax"/>
        </c:scaling>
        <c:delete val="1"/>
        <c:axPos val="b"/>
        <c:numFmt formatCode="&quot;H&quot;yy" sourceLinked="1"/>
        <c:majorTickMark val="none"/>
        <c:minorTickMark val="none"/>
        <c:tickLblPos val="none"/>
        <c:crossAx val="486355744"/>
        <c:crosses val="autoZero"/>
        <c:auto val="1"/>
        <c:lblOffset val="100"/>
        <c:baseTimeUnit val="years"/>
      </c:dateAx>
      <c:valAx>
        <c:axId val="48635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636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垂水市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A7</v>
      </c>
      <c r="X8" s="60"/>
      <c r="Y8" s="60"/>
      <c r="Z8" s="60"/>
      <c r="AA8" s="60"/>
      <c r="AB8" s="60"/>
      <c r="AC8" s="60"/>
      <c r="AD8" s="60" t="str">
        <f>データ!$M$6</f>
        <v>非設置</v>
      </c>
      <c r="AE8" s="60"/>
      <c r="AF8" s="60"/>
      <c r="AG8" s="60"/>
      <c r="AH8" s="60"/>
      <c r="AI8" s="60"/>
      <c r="AJ8" s="60"/>
      <c r="AK8" s="4"/>
      <c r="AL8" s="61">
        <f>データ!$R$6</f>
        <v>14586</v>
      </c>
      <c r="AM8" s="61"/>
      <c r="AN8" s="61"/>
      <c r="AO8" s="61"/>
      <c r="AP8" s="61"/>
      <c r="AQ8" s="61"/>
      <c r="AR8" s="61"/>
      <c r="AS8" s="61"/>
      <c r="AT8" s="52">
        <f>データ!$S$6</f>
        <v>162.12</v>
      </c>
      <c r="AU8" s="53"/>
      <c r="AV8" s="53"/>
      <c r="AW8" s="53"/>
      <c r="AX8" s="53"/>
      <c r="AY8" s="53"/>
      <c r="AZ8" s="53"/>
      <c r="BA8" s="53"/>
      <c r="BB8" s="54">
        <f>データ!$T$6</f>
        <v>89.97</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61.76</v>
      </c>
      <c r="J10" s="53"/>
      <c r="K10" s="53"/>
      <c r="L10" s="53"/>
      <c r="M10" s="53"/>
      <c r="N10" s="53"/>
      <c r="O10" s="64"/>
      <c r="P10" s="54">
        <f>データ!$P$6</f>
        <v>84.18</v>
      </c>
      <c r="Q10" s="54"/>
      <c r="R10" s="54"/>
      <c r="S10" s="54"/>
      <c r="T10" s="54"/>
      <c r="U10" s="54"/>
      <c r="V10" s="54"/>
      <c r="W10" s="61">
        <f>データ!$Q$6</f>
        <v>2827</v>
      </c>
      <c r="X10" s="61"/>
      <c r="Y10" s="61"/>
      <c r="Z10" s="61"/>
      <c r="AA10" s="61"/>
      <c r="AB10" s="61"/>
      <c r="AC10" s="61"/>
      <c r="AD10" s="2"/>
      <c r="AE10" s="2"/>
      <c r="AF10" s="2"/>
      <c r="AG10" s="2"/>
      <c r="AH10" s="4"/>
      <c r="AI10" s="4"/>
      <c r="AJ10" s="4"/>
      <c r="AK10" s="4"/>
      <c r="AL10" s="61">
        <f>データ!$U$6</f>
        <v>12155</v>
      </c>
      <c r="AM10" s="61"/>
      <c r="AN10" s="61"/>
      <c r="AO10" s="61"/>
      <c r="AP10" s="61"/>
      <c r="AQ10" s="61"/>
      <c r="AR10" s="61"/>
      <c r="AS10" s="61"/>
      <c r="AT10" s="52">
        <f>データ!$V$6</f>
        <v>15.6</v>
      </c>
      <c r="AU10" s="53"/>
      <c r="AV10" s="53"/>
      <c r="AW10" s="53"/>
      <c r="AX10" s="53"/>
      <c r="AY10" s="53"/>
      <c r="AZ10" s="53"/>
      <c r="BA10" s="53"/>
      <c r="BB10" s="54">
        <f>データ!$W$6</f>
        <v>779.17</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110</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111</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gx1PJSCN6ureAp5WmlCxOONPx59kb5zh+wlwBypXGUWs0S/Uc6yXksiIqDUEKNxmIprtx5dqX+rRqieMXCcH/A==" saltValue="Bm7RgZLg0lZveJTxeGuzb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462144</v>
      </c>
      <c r="D6" s="34">
        <f t="shared" si="3"/>
        <v>46</v>
      </c>
      <c r="E6" s="34">
        <f t="shared" si="3"/>
        <v>1</v>
      </c>
      <c r="F6" s="34">
        <f t="shared" si="3"/>
        <v>0</v>
      </c>
      <c r="G6" s="34">
        <f t="shared" si="3"/>
        <v>1</v>
      </c>
      <c r="H6" s="34" t="str">
        <f t="shared" si="3"/>
        <v>鹿児島県　垂水市</v>
      </c>
      <c r="I6" s="34" t="str">
        <f t="shared" si="3"/>
        <v>法適用</v>
      </c>
      <c r="J6" s="34" t="str">
        <f t="shared" si="3"/>
        <v>水道事業</v>
      </c>
      <c r="K6" s="34" t="str">
        <f t="shared" si="3"/>
        <v>末端給水事業</v>
      </c>
      <c r="L6" s="34" t="str">
        <f t="shared" si="3"/>
        <v>A7</v>
      </c>
      <c r="M6" s="34" t="str">
        <f t="shared" si="3"/>
        <v>非設置</v>
      </c>
      <c r="N6" s="35" t="str">
        <f t="shared" si="3"/>
        <v>-</v>
      </c>
      <c r="O6" s="35">
        <f t="shared" si="3"/>
        <v>61.76</v>
      </c>
      <c r="P6" s="35">
        <f t="shared" si="3"/>
        <v>84.18</v>
      </c>
      <c r="Q6" s="35">
        <f t="shared" si="3"/>
        <v>2827</v>
      </c>
      <c r="R6" s="35">
        <f t="shared" si="3"/>
        <v>14586</v>
      </c>
      <c r="S6" s="35">
        <f t="shared" si="3"/>
        <v>162.12</v>
      </c>
      <c r="T6" s="35">
        <f t="shared" si="3"/>
        <v>89.97</v>
      </c>
      <c r="U6" s="35">
        <f t="shared" si="3"/>
        <v>12155</v>
      </c>
      <c r="V6" s="35">
        <f t="shared" si="3"/>
        <v>15.6</v>
      </c>
      <c r="W6" s="35">
        <f t="shared" si="3"/>
        <v>779.17</v>
      </c>
      <c r="X6" s="36">
        <f>IF(X7="",NA(),X7)</f>
        <v>121.64</v>
      </c>
      <c r="Y6" s="36">
        <f t="shared" ref="Y6:AG6" si="4">IF(Y7="",NA(),Y7)</f>
        <v>123.41</v>
      </c>
      <c r="Z6" s="36">
        <f t="shared" si="4"/>
        <v>122.09</v>
      </c>
      <c r="AA6" s="36">
        <f t="shared" si="4"/>
        <v>113.88</v>
      </c>
      <c r="AB6" s="36">
        <f t="shared" si="4"/>
        <v>113.76</v>
      </c>
      <c r="AC6" s="36">
        <f t="shared" si="4"/>
        <v>111.06</v>
      </c>
      <c r="AD6" s="36">
        <f t="shared" si="4"/>
        <v>111.34</v>
      </c>
      <c r="AE6" s="36">
        <f t="shared" si="4"/>
        <v>110.02</v>
      </c>
      <c r="AF6" s="36">
        <f t="shared" si="4"/>
        <v>108.76</v>
      </c>
      <c r="AG6" s="36">
        <f t="shared" si="4"/>
        <v>108.46</v>
      </c>
      <c r="AH6" s="35" t="str">
        <f>IF(AH7="","",IF(AH7="-","【-】","【"&amp;SUBSTITUTE(TEXT(AH7,"#,##0.00"),"-","△")&amp;"】"))</f>
        <v>【112.01】</v>
      </c>
      <c r="AI6" s="35">
        <f>IF(AI7="",NA(),AI7)</f>
        <v>0</v>
      </c>
      <c r="AJ6" s="35">
        <f t="shared" ref="AJ6:AR6" si="5">IF(AJ7="",NA(),AJ7)</f>
        <v>0</v>
      </c>
      <c r="AK6" s="35">
        <f t="shared" si="5"/>
        <v>0</v>
      </c>
      <c r="AL6" s="35">
        <f t="shared" si="5"/>
        <v>0</v>
      </c>
      <c r="AM6" s="35">
        <f t="shared" si="5"/>
        <v>0</v>
      </c>
      <c r="AN6" s="36">
        <f t="shared" si="5"/>
        <v>9.35</v>
      </c>
      <c r="AO6" s="36">
        <f t="shared" si="5"/>
        <v>10.130000000000001</v>
      </c>
      <c r="AP6" s="36">
        <f t="shared" si="5"/>
        <v>7.31</v>
      </c>
      <c r="AQ6" s="36">
        <f t="shared" si="5"/>
        <v>7.48</v>
      </c>
      <c r="AR6" s="36">
        <f t="shared" si="5"/>
        <v>11.94</v>
      </c>
      <c r="AS6" s="35" t="str">
        <f>IF(AS7="","",IF(AS7="-","【-】","【"&amp;SUBSTITUTE(TEXT(AS7,"#,##0.00"),"-","△")&amp;"】"))</f>
        <v>【1.08】</v>
      </c>
      <c r="AT6" s="36">
        <f>IF(AT7="",NA(),AT7)</f>
        <v>455.46</v>
      </c>
      <c r="AU6" s="36">
        <f t="shared" ref="AU6:BC6" si="6">IF(AU7="",NA(),AU7)</f>
        <v>532.92999999999995</v>
      </c>
      <c r="AV6" s="36">
        <f t="shared" si="6"/>
        <v>528.63</v>
      </c>
      <c r="AW6" s="36">
        <f t="shared" si="6"/>
        <v>626.54</v>
      </c>
      <c r="AX6" s="36">
        <f t="shared" si="6"/>
        <v>629.97</v>
      </c>
      <c r="AY6" s="36">
        <f t="shared" si="6"/>
        <v>398.29</v>
      </c>
      <c r="AZ6" s="36">
        <f t="shared" si="6"/>
        <v>388.67</v>
      </c>
      <c r="BA6" s="36">
        <f t="shared" si="6"/>
        <v>355.27</v>
      </c>
      <c r="BB6" s="36">
        <f t="shared" si="6"/>
        <v>359.7</v>
      </c>
      <c r="BC6" s="36">
        <f t="shared" si="6"/>
        <v>362.93</v>
      </c>
      <c r="BD6" s="35" t="str">
        <f>IF(BD7="","",IF(BD7="-","【-】","【"&amp;SUBSTITUTE(TEXT(BD7,"#,##0.00"),"-","△")&amp;"】"))</f>
        <v>【264.97】</v>
      </c>
      <c r="BE6" s="36">
        <f>IF(BE7="",NA(),BE7)</f>
        <v>516.13</v>
      </c>
      <c r="BF6" s="36">
        <f t="shared" ref="BF6:BN6" si="7">IF(BF7="",NA(),BF7)</f>
        <v>491.39</v>
      </c>
      <c r="BG6" s="36">
        <f t="shared" si="7"/>
        <v>485.35</v>
      </c>
      <c r="BH6" s="36">
        <f t="shared" si="7"/>
        <v>466.64</v>
      </c>
      <c r="BI6" s="36">
        <f t="shared" si="7"/>
        <v>459.72</v>
      </c>
      <c r="BJ6" s="36">
        <f t="shared" si="7"/>
        <v>431</v>
      </c>
      <c r="BK6" s="36">
        <f t="shared" si="7"/>
        <v>422.5</v>
      </c>
      <c r="BL6" s="36">
        <f t="shared" si="7"/>
        <v>458.27</v>
      </c>
      <c r="BM6" s="36">
        <f t="shared" si="7"/>
        <v>447.01</v>
      </c>
      <c r="BN6" s="36">
        <f t="shared" si="7"/>
        <v>439.05</v>
      </c>
      <c r="BO6" s="35" t="str">
        <f>IF(BO7="","",IF(BO7="-","【-】","【"&amp;SUBSTITUTE(TEXT(BO7,"#,##0.00"),"-","△")&amp;"】"))</f>
        <v>【266.61】</v>
      </c>
      <c r="BP6" s="36">
        <f>IF(BP7="",NA(),BP7)</f>
        <v>121.41</v>
      </c>
      <c r="BQ6" s="36">
        <f t="shared" ref="BQ6:BY6" si="8">IF(BQ7="",NA(),BQ7)</f>
        <v>120.98</v>
      </c>
      <c r="BR6" s="36">
        <f t="shared" si="8"/>
        <v>122.11</v>
      </c>
      <c r="BS6" s="36">
        <f t="shared" si="8"/>
        <v>113.16</v>
      </c>
      <c r="BT6" s="36">
        <f t="shared" si="8"/>
        <v>113.12</v>
      </c>
      <c r="BU6" s="36">
        <f t="shared" si="8"/>
        <v>100.82</v>
      </c>
      <c r="BV6" s="36">
        <f t="shared" si="8"/>
        <v>101.64</v>
      </c>
      <c r="BW6" s="36">
        <f t="shared" si="8"/>
        <v>96.77</v>
      </c>
      <c r="BX6" s="36">
        <f t="shared" si="8"/>
        <v>95.81</v>
      </c>
      <c r="BY6" s="36">
        <f t="shared" si="8"/>
        <v>95.26</v>
      </c>
      <c r="BZ6" s="35" t="str">
        <f>IF(BZ7="","",IF(BZ7="-","【-】","【"&amp;SUBSTITUTE(TEXT(BZ7,"#,##0.00"),"-","△")&amp;"】"))</f>
        <v>【103.24】</v>
      </c>
      <c r="CA6" s="36">
        <f>IF(CA7="",NA(),CA7)</f>
        <v>130.22</v>
      </c>
      <c r="CB6" s="36">
        <f t="shared" ref="CB6:CJ6" si="9">IF(CB7="",NA(),CB7)</f>
        <v>130.91999999999999</v>
      </c>
      <c r="CC6" s="36">
        <f t="shared" si="9"/>
        <v>129.72</v>
      </c>
      <c r="CD6" s="36">
        <f t="shared" si="9"/>
        <v>140.18</v>
      </c>
      <c r="CE6" s="36">
        <f t="shared" si="9"/>
        <v>139.74</v>
      </c>
      <c r="CF6" s="36">
        <f t="shared" si="9"/>
        <v>179.55</v>
      </c>
      <c r="CG6" s="36">
        <f t="shared" si="9"/>
        <v>179.16</v>
      </c>
      <c r="CH6" s="36">
        <f t="shared" si="9"/>
        <v>187.18</v>
      </c>
      <c r="CI6" s="36">
        <f t="shared" si="9"/>
        <v>189.58</v>
      </c>
      <c r="CJ6" s="36">
        <f t="shared" si="9"/>
        <v>192.82</v>
      </c>
      <c r="CK6" s="35" t="str">
        <f>IF(CK7="","",IF(CK7="-","【-】","【"&amp;SUBSTITUTE(TEXT(CK7,"#,##0.00"),"-","△")&amp;"】"))</f>
        <v>【168.38】</v>
      </c>
      <c r="CL6" s="36">
        <f>IF(CL7="",NA(),CL7)</f>
        <v>57.01</v>
      </c>
      <c r="CM6" s="36">
        <f t="shared" ref="CM6:CU6" si="10">IF(CM7="",NA(),CM7)</f>
        <v>60.33</v>
      </c>
      <c r="CN6" s="36">
        <f t="shared" si="10"/>
        <v>60.62</v>
      </c>
      <c r="CO6" s="36">
        <f t="shared" si="10"/>
        <v>60.79</v>
      </c>
      <c r="CP6" s="36">
        <f t="shared" si="10"/>
        <v>56.53</v>
      </c>
      <c r="CQ6" s="36">
        <f t="shared" si="10"/>
        <v>53.52</v>
      </c>
      <c r="CR6" s="36">
        <f t="shared" si="10"/>
        <v>54.24</v>
      </c>
      <c r="CS6" s="36">
        <f t="shared" si="10"/>
        <v>55.88</v>
      </c>
      <c r="CT6" s="36">
        <f t="shared" si="10"/>
        <v>55.22</v>
      </c>
      <c r="CU6" s="36">
        <f t="shared" si="10"/>
        <v>54.05</v>
      </c>
      <c r="CV6" s="35" t="str">
        <f>IF(CV7="","",IF(CV7="-","【-】","【"&amp;SUBSTITUTE(TEXT(CV7,"#,##0.00"),"-","△")&amp;"】"))</f>
        <v>【60.00】</v>
      </c>
      <c r="CW6" s="36">
        <f>IF(CW7="",NA(),CW7)</f>
        <v>89.96</v>
      </c>
      <c r="CX6" s="36">
        <f t="shared" ref="CX6:DF6" si="11">IF(CX7="",NA(),CX7)</f>
        <v>86.82</v>
      </c>
      <c r="CY6" s="36">
        <f t="shared" si="11"/>
        <v>83.95</v>
      </c>
      <c r="CZ6" s="36">
        <f t="shared" si="11"/>
        <v>82.54</v>
      </c>
      <c r="DA6" s="36">
        <f t="shared" si="11"/>
        <v>85.88</v>
      </c>
      <c r="DB6" s="36">
        <f t="shared" si="11"/>
        <v>81.459999999999994</v>
      </c>
      <c r="DC6" s="36">
        <f t="shared" si="11"/>
        <v>81.680000000000007</v>
      </c>
      <c r="DD6" s="36">
        <f t="shared" si="11"/>
        <v>80.989999999999995</v>
      </c>
      <c r="DE6" s="36">
        <f t="shared" si="11"/>
        <v>80.930000000000007</v>
      </c>
      <c r="DF6" s="36">
        <f t="shared" si="11"/>
        <v>80.510000000000005</v>
      </c>
      <c r="DG6" s="35" t="str">
        <f>IF(DG7="","",IF(DG7="-","【-】","【"&amp;SUBSTITUTE(TEXT(DG7,"#,##0.00"),"-","△")&amp;"】"))</f>
        <v>【89.80】</v>
      </c>
      <c r="DH6" s="36">
        <f>IF(DH7="",NA(),DH7)</f>
        <v>45.68</v>
      </c>
      <c r="DI6" s="36">
        <f t="shared" ref="DI6:DQ6" si="12">IF(DI7="",NA(),DI7)</f>
        <v>45.71</v>
      </c>
      <c r="DJ6" s="36">
        <f t="shared" si="12"/>
        <v>47.47</v>
      </c>
      <c r="DK6" s="36">
        <f t="shared" si="12"/>
        <v>49.36</v>
      </c>
      <c r="DL6" s="36">
        <f t="shared" si="12"/>
        <v>51.12</v>
      </c>
      <c r="DM6" s="36">
        <f t="shared" si="12"/>
        <v>47.7</v>
      </c>
      <c r="DN6" s="36">
        <f t="shared" si="12"/>
        <v>48.14</v>
      </c>
      <c r="DO6" s="36">
        <f t="shared" si="12"/>
        <v>46.61</v>
      </c>
      <c r="DP6" s="36">
        <f t="shared" si="12"/>
        <v>47.97</v>
      </c>
      <c r="DQ6" s="36">
        <f t="shared" si="12"/>
        <v>49.12</v>
      </c>
      <c r="DR6" s="35" t="str">
        <f>IF(DR7="","",IF(DR7="-","【-】","【"&amp;SUBSTITUTE(TEXT(DR7,"#,##0.00"),"-","△")&amp;"】"))</f>
        <v>【49.59】</v>
      </c>
      <c r="DS6" s="36">
        <f>IF(DS7="",NA(),DS7)</f>
        <v>17.3</v>
      </c>
      <c r="DT6" s="36">
        <f t="shared" ref="DT6:EB6" si="13">IF(DT7="",NA(),DT7)</f>
        <v>19.89</v>
      </c>
      <c r="DU6" s="36">
        <f t="shared" si="13"/>
        <v>20.440000000000001</v>
      </c>
      <c r="DV6" s="36">
        <f t="shared" si="13"/>
        <v>20.82</v>
      </c>
      <c r="DW6" s="36">
        <f t="shared" si="13"/>
        <v>22.54</v>
      </c>
      <c r="DX6" s="36">
        <f t="shared" si="13"/>
        <v>7.26</v>
      </c>
      <c r="DY6" s="36">
        <f t="shared" si="13"/>
        <v>11.13</v>
      </c>
      <c r="DZ6" s="36">
        <f t="shared" si="13"/>
        <v>10.84</v>
      </c>
      <c r="EA6" s="36">
        <f t="shared" si="13"/>
        <v>15.33</v>
      </c>
      <c r="EB6" s="36">
        <f t="shared" si="13"/>
        <v>16.760000000000002</v>
      </c>
      <c r="EC6" s="35" t="str">
        <f>IF(EC7="","",IF(EC7="-","【-】","【"&amp;SUBSTITUTE(TEXT(EC7,"#,##0.00"),"-","△")&amp;"】"))</f>
        <v>【19.44】</v>
      </c>
      <c r="ED6" s="36">
        <f>IF(ED7="",NA(),ED7)</f>
        <v>0.36</v>
      </c>
      <c r="EE6" s="36">
        <f t="shared" ref="EE6:EM6" si="14">IF(EE7="",NA(),EE7)</f>
        <v>0.01</v>
      </c>
      <c r="EF6" s="36">
        <f t="shared" si="14"/>
        <v>0.54</v>
      </c>
      <c r="EG6" s="36">
        <f t="shared" si="14"/>
        <v>0.48</v>
      </c>
      <c r="EH6" s="36">
        <f t="shared" si="14"/>
        <v>0.23</v>
      </c>
      <c r="EI6" s="36">
        <f t="shared" si="14"/>
        <v>1.65</v>
      </c>
      <c r="EJ6" s="36">
        <f t="shared" si="14"/>
        <v>0.47</v>
      </c>
      <c r="EK6" s="36">
        <f t="shared" si="14"/>
        <v>0.39</v>
      </c>
      <c r="EL6" s="36">
        <f t="shared" si="14"/>
        <v>0.43</v>
      </c>
      <c r="EM6" s="36">
        <f t="shared" si="14"/>
        <v>0.42</v>
      </c>
      <c r="EN6" s="35" t="str">
        <f>IF(EN7="","",IF(EN7="-","【-】","【"&amp;SUBSTITUTE(TEXT(EN7,"#,##0.00"),"-","△")&amp;"】"))</f>
        <v>【0.68】</v>
      </c>
    </row>
    <row r="7" spans="1:144" s="37" customFormat="1" x14ac:dyDescent="0.15">
      <c r="A7" s="29"/>
      <c r="B7" s="38">
        <v>2019</v>
      </c>
      <c r="C7" s="38">
        <v>462144</v>
      </c>
      <c r="D7" s="38">
        <v>46</v>
      </c>
      <c r="E7" s="38">
        <v>1</v>
      </c>
      <c r="F7" s="38">
        <v>0</v>
      </c>
      <c r="G7" s="38">
        <v>1</v>
      </c>
      <c r="H7" s="38" t="s">
        <v>93</v>
      </c>
      <c r="I7" s="38" t="s">
        <v>94</v>
      </c>
      <c r="J7" s="38" t="s">
        <v>95</v>
      </c>
      <c r="K7" s="38" t="s">
        <v>96</v>
      </c>
      <c r="L7" s="38" t="s">
        <v>97</v>
      </c>
      <c r="M7" s="38" t="s">
        <v>98</v>
      </c>
      <c r="N7" s="39" t="s">
        <v>99</v>
      </c>
      <c r="O7" s="39">
        <v>61.76</v>
      </c>
      <c r="P7" s="39">
        <v>84.18</v>
      </c>
      <c r="Q7" s="39">
        <v>2827</v>
      </c>
      <c r="R7" s="39">
        <v>14586</v>
      </c>
      <c r="S7" s="39">
        <v>162.12</v>
      </c>
      <c r="T7" s="39">
        <v>89.97</v>
      </c>
      <c r="U7" s="39">
        <v>12155</v>
      </c>
      <c r="V7" s="39">
        <v>15.6</v>
      </c>
      <c r="W7" s="39">
        <v>779.17</v>
      </c>
      <c r="X7" s="39">
        <v>121.64</v>
      </c>
      <c r="Y7" s="39">
        <v>123.41</v>
      </c>
      <c r="Z7" s="39">
        <v>122.09</v>
      </c>
      <c r="AA7" s="39">
        <v>113.88</v>
      </c>
      <c r="AB7" s="39">
        <v>113.76</v>
      </c>
      <c r="AC7" s="39">
        <v>111.06</v>
      </c>
      <c r="AD7" s="39">
        <v>111.34</v>
      </c>
      <c r="AE7" s="39">
        <v>110.02</v>
      </c>
      <c r="AF7" s="39">
        <v>108.76</v>
      </c>
      <c r="AG7" s="39">
        <v>108.46</v>
      </c>
      <c r="AH7" s="39">
        <v>112.01</v>
      </c>
      <c r="AI7" s="39">
        <v>0</v>
      </c>
      <c r="AJ7" s="39">
        <v>0</v>
      </c>
      <c r="AK7" s="39">
        <v>0</v>
      </c>
      <c r="AL7" s="39">
        <v>0</v>
      </c>
      <c r="AM7" s="39">
        <v>0</v>
      </c>
      <c r="AN7" s="39">
        <v>9.35</v>
      </c>
      <c r="AO7" s="39">
        <v>10.130000000000001</v>
      </c>
      <c r="AP7" s="39">
        <v>7.31</v>
      </c>
      <c r="AQ7" s="39">
        <v>7.48</v>
      </c>
      <c r="AR7" s="39">
        <v>11.94</v>
      </c>
      <c r="AS7" s="39">
        <v>1.08</v>
      </c>
      <c r="AT7" s="39">
        <v>455.46</v>
      </c>
      <c r="AU7" s="39">
        <v>532.92999999999995</v>
      </c>
      <c r="AV7" s="39">
        <v>528.63</v>
      </c>
      <c r="AW7" s="39">
        <v>626.54</v>
      </c>
      <c r="AX7" s="39">
        <v>629.97</v>
      </c>
      <c r="AY7" s="39">
        <v>398.29</v>
      </c>
      <c r="AZ7" s="39">
        <v>388.67</v>
      </c>
      <c r="BA7" s="39">
        <v>355.27</v>
      </c>
      <c r="BB7" s="39">
        <v>359.7</v>
      </c>
      <c r="BC7" s="39">
        <v>362.93</v>
      </c>
      <c r="BD7" s="39">
        <v>264.97000000000003</v>
      </c>
      <c r="BE7" s="39">
        <v>516.13</v>
      </c>
      <c r="BF7" s="39">
        <v>491.39</v>
      </c>
      <c r="BG7" s="39">
        <v>485.35</v>
      </c>
      <c r="BH7" s="39">
        <v>466.64</v>
      </c>
      <c r="BI7" s="39">
        <v>459.72</v>
      </c>
      <c r="BJ7" s="39">
        <v>431</v>
      </c>
      <c r="BK7" s="39">
        <v>422.5</v>
      </c>
      <c r="BL7" s="39">
        <v>458.27</v>
      </c>
      <c r="BM7" s="39">
        <v>447.01</v>
      </c>
      <c r="BN7" s="39">
        <v>439.05</v>
      </c>
      <c r="BO7" s="39">
        <v>266.61</v>
      </c>
      <c r="BP7" s="39">
        <v>121.41</v>
      </c>
      <c r="BQ7" s="39">
        <v>120.98</v>
      </c>
      <c r="BR7" s="39">
        <v>122.11</v>
      </c>
      <c r="BS7" s="39">
        <v>113.16</v>
      </c>
      <c r="BT7" s="39">
        <v>113.12</v>
      </c>
      <c r="BU7" s="39">
        <v>100.82</v>
      </c>
      <c r="BV7" s="39">
        <v>101.64</v>
      </c>
      <c r="BW7" s="39">
        <v>96.77</v>
      </c>
      <c r="BX7" s="39">
        <v>95.81</v>
      </c>
      <c r="BY7" s="39">
        <v>95.26</v>
      </c>
      <c r="BZ7" s="39">
        <v>103.24</v>
      </c>
      <c r="CA7" s="39">
        <v>130.22</v>
      </c>
      <c r="CB7" s="39">
        <v>130.91999999999999</v>
      </c>
      <c r="CC7" s="39">
        <v>129.72</v>
      </c>
      <c r="CD7" s="39">
        <v>140.18</v>
      </c>
      <c r="CE7" s="39">
        <v>139.74</v>
      </c>
      <c r="CF7" s="39">
        <v>179.55</v>
      </c>
      <c r="CG7" s="39">
        <v>179.16</v>
      </c>
      <c r="CH7" s="39">
        <v>187.18</v>
      </c>
      <c r="CI7" s="39">
        <v>189.58</v>
      </c>
      <c r="CJ7" s="39">
        <v>192.82</v>
      </c>
      <c r="CK7" s="39">
        <v>168.38</v>
      </c>
      <c r="CL7" s="39">
        <v>57.01</v>
      </c>
      <c r="CM7" s="39">
        <v>60.33</v>
      </c>
      <c r="CN7" s="39">
        <v>60.62</v>
      </c>
      <c r="CO7" s="39">
        <v>60.79</v>
      </c>
      <c r="CP7" s="39">
        <v>56.53</v>
      </c>
      <c r="CQ7" s="39">
        <v>53.52</v>
      </c>
      <c r="CR7" s="39">
        <v>54.24</v>
      </c>
      <c r="CS7" s="39">
        <v>55.88</v>
      </c>
      <c r="CT7" s="39">
        <v>55.22</v>
      </c>
      <c r="CU7" s="39">
        <v>54.05</v>
      </c>
      <c r="CV7" s="39">
        <v>60</v>
      </c>
      <c r="CW7" s="39">
        <v>89.96</v>
      </c>
      <c r="CX7" s="39">
        <v>86.82</v>
      </c>
      <c r="CY7" s="39">
        <v>83.95</v>
      </c>
      <c r="CZ7" s="39">
        <v>82.54</v>
      </c>
      <c r="DA7" s="39">
        <v>85.88</v>
      </c>
      <c r="DB7" s="39">
        <v>81.459999999999994</v>
      </c>
      <c r="DC7" s="39">
        <v>81.680000000000007</v>
      </c>
      <c r="DD7" s="39">
        <v>80.989999999999995</v>
      </c>
      <c r="DE7" s="39">
        <v>80.930000000000007</v>
      </c>
      <c r="DF7" s="39">
        <v>80.510000000000005</v>
      </c>
      <c r="DG7" s="39">
        <v>89.8</v>
      </c>
      <c r="DH7" s="39">
        <v>45.68</v>
      </c>
      <c r="DI7" s="39">
        <v>45.71</v>
      </c>
      <c r="DJ7" s="39">
        <v>47.47</v>
      </c>
      <c r="DK7" s="39">
        <v>49.36</v>
      </c>
      <c r="DL7" s="39">
        <v>51.12</v>
      </c>
      <c r="DM7" s="39">
        <v>47.7</v>
      </c>
      <c r="DN7" s="39">
        <v>48.14</v>
      </c>
      <c r="DO7" s="39">
        <v>46.61</v>
      </c>
      <c r="DP7" s="39">
        <v>47.97</v>
      </c>
      <c r="DQ7" s="39">
        <v>49.12</v>
      </c>
      <c r="DR7" s="39">
        <v>49.59</v>
      </c>
      <c r="DS7" s="39">
        <v>17.3</v>
      </c>
      <c r="DT7" s="39">
        <v>19.89</v>
      </c>
      <c r="DU7" s="39">
        <v>20.440000000000001</v>
      </c>
      <c r="DV7" s="39">
        <v>20.82</v>
      </c>
      <c r="DW7" s="39">
        <v>22.54</v>
      </c>
      <c r="DX7" s="39">
        <v>7.26</v>
      </c>
      <c r="DY7" s="39">
        <v>11.13</v>
      </c>
      <c r="DZ7" s="39">
        <v>10.84</v>
      </c>
      <c r="EA7" s="39">
        <v>15.33</v>
      </c>
      <c r="EB7" s="39">
        <v>16.760000000000002</v>
      </c>
      <c r="EC7" s="39">
        <v>19.440000000000001</v>
      </c>
      <c r="ED7" s="39">
        <v>0.36</v>
      </c>
      <c r="EE7" s="39">
        <v>0.01</v>
      </c>
      <c r="EF7" s="39">
        <v>0.54</v>
      </c>
      <c r="EG7" s="39">
        <v>0.48</v>
      </c>
      <c r="EH7" s="39">
        <v>0.23</v>
      </c>
      <c r="EI7" s="39">
        <v>1.65</v>
      </c>
      <c r="EJ7" s="39">
        <v>0.47</v>
      </c>
      <c r="EK7" s="39">
        <v>0.39</v>
      </c>
      <c r="EL7" s="39">
        <v>0.43</v>
      </c>
      <c r="EM7" s="39">
        <v>0.42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2021-02-05T05:16:18Z</cp:lastPrinted>
  <dcterms:created xsi:type="dcterms:W3CDTF">2020-12-04T02:16:49Z</dcterms:created>
  <dcterms:modified xsi:type="dcterms:W3CDTF">2021-02-18T00:07:46Z</dcterms:modified>
  <cp:category/>
</cp:coreProperties>
</file>