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4_阿久根市【済】\"/>
    </mc:Choice>
  </mc:AlternateContent>
  <workbookProtection workbookAlgorithmName="SHA-512" workbookHashValue="qW40trZ4EY18UmHMKg2zDxdM6HJMbjQF2b23NodgA9LRgnPcoSuCBG01Y09vNiB1nQB0pCEXVJwWkSBGt8SWmQ==" workbookSaltValue="OXiEgeDREXvbAKQ8KFbYZg==" workbookSpinCount="100000" lockStructure="1"/>
  <bookViews>
    <workbookView xWindow="0" yWindow="0" windowWidth="19200" windowHeight="116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P10" i="4" s="1"/>
  <c r="O6" i="5"/>
  <c r="I10" i="4" s="1"/>
  <c r="N6" i="5"/>
  <c r="M6" i="5"/>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AT10" i="4"/>
  <c r="AL10" i="4"/>
  <c r="W10" i="4"/>
  <c r="B10" i="4"/>
  <c r="BB8" i="4"/>
  <c r="AL8" i="4"/>
  <c r="AD8" i="4"/>
  <c r="I8" i="4"/>
  <c r="B8"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<sst xmlns="http://schemas.openxmlformats.org/spreadsheetml/2006/main" count="233" uniqueCount="117">
  <si>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</si>
  <si>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</si>
  <si>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</si>
  <si>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</si>
  <si>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</si>
  <si>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</si>
  <si>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</si>
  <si>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</si>
  <si>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</si>
  <si>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</si>
  <si>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</si>
  <si>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</si>
  <si>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</si>
  <si>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</si>
  <si>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</si>
  <si>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</si>
  <si>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</si>
  <si>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</si>
  <si>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</si>
  <si>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</si>
  <si>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</si>
  <si>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</si>
  <si>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</si>
  <si>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</si>
  <si>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</si>
  <si>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</si>
  <si>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</si>
  <si>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</si>
  <si>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</si>
  <si>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</si>
  <si>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</si>
  <si>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</si>
  <si>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</si>
  <si>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</si>
  <si>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</si>
  <si>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</si>
  <si>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</si>
  <si>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</si>
  <si>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</si>
  <si>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</si>
  <si>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</si>
  <si>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</si>
  <si>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</si>
  <si>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</si>
  <si>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</si>
  <si>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</si>
  <si>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</si>
  <si>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</si>
  <si>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</si>
  <si>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</si>
  <si>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</si>
  <si>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</si>
  <si>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</si>
  <si>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</si>
  <si>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</si>
  <si>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</si>
  <si>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</si>
  <si>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</si>
  <si>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</si>
  <si>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</si>
  <si>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</si>
  <si>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</si>
  <si>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</si>
  <si>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</si>
  <si>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</si>
  <si>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</si>
  <si>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</si>
  <si>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</si>
  <si>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</si>
  <si>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</si>
  <si>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</si>
  <si>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</si>
  <si>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</si>
  <si>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</si>
  <si>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</si>
  <si>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</si>
  <si>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</si>
  <si>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</si>
  <si>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</si>
  <si>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</si>
  <si>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</si>
  <si>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</si>
  <si>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</si>
  <si>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</si>
  <si>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</si>
  <si>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</si>
  <si>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</si>
  <si>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</si>
  <si>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</si>
  <si>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</si>
  <si>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</si>
  <si>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</si>
  <si>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</si>
  <si>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</si>
  <si>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</si>
  <si>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</si>
  <si>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阿久根市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</si>
  <si>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</si>
  <si>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</si>
  <si>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</si>
  <si>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</si>
  <si>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</si>
  <si>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</si>
  <si>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</si>
  <si>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</si>
  <si>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</si>
  <si>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</si>
  <si>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</si>
  <si>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</si>
  <si>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</si>
  <si>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</si>
  <si>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</si>
  <si>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</si>
  <si>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</si>
  <si>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令和２年度から上水道への事業統合のため，本市旧簡易水道事業（４事業）について，国庫補助事業を活用した大規模な布設替等の管路更新事業を実施したため，老朽化対策については，ある程度完了した。
　また，今年度は，「水道事業データ統合」を作業中であり，市全体の施設，管路等の維持管理のための「見える化」を図り，老朽化等による必要な管路更新事業を進めていくところである。
③については，上記により，平成28年度をピークに管路更新事業を実施した結果，令和元年度まで平均値を大きく上回ったものである。</t>
    <rPh sb="1" eb="3">
      <t>レイワ</t>
    </rPh>
    <rPh sb="4" eb="6">
      <t>ネンド</t>
    </rPh>
    <rPh sb="8" eb="11">
      <t>ジョウスイドウ</t>
    </rPh>
    <rPh sb="13" eb="15">
      <t>ジギョウ</t>
    </rPh>
    <rPh sb="15" eb="17">
      <t>トウゴウ</t>
    </rPh>
    <rPh sb="40" eb="42">
      <t>コッコ</t>
    </rPh>
    <rPh sb="42" eb="44">
      <t>ホジョ</t>
    </rPh>
    <rPh sb="44" eb="46">
      <t>ジギョウ</t>
    </rPh>
    <rPh sb="47" eb="49">
      <t>カツヨウ</t>
    </rPh>
    <rPh sb="60" eb="62">
      <t>カンロ</t>
    </rPh>
    <rPh sb="62" eb="64">
      <t>コウシンヘイセイネンドキサイカリイレガクショウガクヨウインダンメシメトオキュウスイシュウエキイガイシュウニュウスイドウリョウキンカイテイトウシュウニュウフソクカクホケントウブンセキキサイショウカンキントウエイキョウゼンコクヘイキンウワマワダイキボセイビジギョウレイワガンネンドシュウリョウコンゴジギョウトウゴウゴブンセキススケイエイカイゼンススジュウヨウブンセキゼンコクヘイキンウワマワセイビジギョウスイシンアンテイブンセキドウヨウアンテイブンセキ</t>
    </rPh>
    <rPh sb="159" eb="161">
      <t>ヒツヨウ</t>
    </rPh>
    <rPh sb="162" eb="164">
      <t>カンロ</t>
    </rPh>
    <rPh sb="164" eb="166">
      <t>コウシン</t>
    </rPh>
    <rPh sb="189" eb="191">
      <t>ジョウキ</t>
    </rPh>
    <rPh sb="195" eb="197">
      <t>ヘイセイ</t>
    </rPh>
    <rPh sb="199" eb="201">
      <t>ネンド</t>
    </rPh>
    <rPh sb="206" eb="208">
      <t>カンロ</t>
    </rPh>
    <rPh sb="208" eb="210">
      <t>コウシン</t>
    </rPh>
    <rPh sb="210" eb="212">
      <t>ジギョウ</t>
    </rPh>
    <rPh sb="213" eb="215">
      <t>ジッシ</t>
    </rPh>
    <rPh sb="217" eb="219">
      <t>ケッカ</t>
    </rPh>
    <rPh sb="220" eb="222">
      <t>レイワ</t>
    </rPh>
    <rPh sb="222" eb="224">
      <t>ガンネン</t>
    </rPh>
    <rPh sb="224" eb="225">
      <t>ド</t>
    </rPh>
    <rPh sb="227" eb="230">
      <t>ヘイキンチ</t>
    </rPh>
    <rPh sb="231" eb="232">
      <t>オオ</t>
    </rPh>
    <rPh sb="234" eb="236">
      <t>ウワマワ</t>
    </rPh>
    <phoneticPr fontId="4"/>
  </si>
  <si>
    <t>　当市簡易水道事業については，令和元年度決算が最後となるが，これまでの事業成果を踏まえ，令和２年度中に経営戦略を策定し，水道事業統合による基盤強化を図りつつ，計画的な管路更新事業を今後も計画的に実施を進めていく。</t>
    <rPh sb="1" eb="3">
      <t>トウシ</t>
    </rPh>
    <rPh sb="3" eb="9">
      <t>カンイスイドウジギョウ</t>
    </rPh>
    <rPh sb="15" eb="17">
      <t>レイワ</t>
    </rPh>
    <rPh sb="17" eb="19">
      <t>ガンネン</t>
    </rPh>
    <rPh sb="19" eb="20">
      <t>ド</t>
    </rPh>
    <rPh sb="20" eb="22">
      <t>ケッサン</t>
    </rPh>
    <rPh sb="23" eb="25">
      <t>サイゴ</t>
    </rPh>
    <rPh sb="56" eb="58">
      <t>サクテイ</t>
    </rPh>
    <rPh sb="60" eb="62">
      <t>スイドウ</t>
    </rPh>
    <rPh sb="62" eb="64">
      <t>ジギョウ</t>
    </rPh>
    <rPh sb="64" eb="66">
      <t>トウゴウ</t>
    </rPh>
    <rPh sb="69" eb="71">
      <t>キバン</t>
    </rPh>
    <rPh sb="71" eb="73">
      <t>キョウカ</t>
    </rPh>
    <rPh sb="74" eb="75">
      <t>ハカ</t>
    </rPh>
    <rPh sb="79" eb="82">
      <t>ケイカクテキ</t>
    </rPh>
    <rPh sb="83" eb="85">
      <t>カンロ</t>
    </rPh>
    <rPh sb="85" eb="87">
      <t>コウシン</t>
    </rPh>
    <rPh sb="87" eb="89">
      <t>ジギョウ</t>
    </rPh>
    <rPh sb="90" eb="92">
      <t>コンゴ</t>
    </rPh>
    <rPh sb="93" eb="96">
      <t>ケイカクテキ</t>
    </rPh>
    <rPh sb="97" eb="99">
      <t>ジッシ</t>
    </rPh>
    <rPh sb="100" eb="101">
      <t>スス</t>
    </rPh>
    <phoneticPr fontId="4"/>
  </si>
  <si>
    <r>
      <t>　当市簡易水道事業については，令和２年度から上水道への事業統合により，令和元年度決算が最終年度となる。
　これまで統合に向けた管路更新事業等により，資本的支出が多額となり，一般会計からの繰出金，国庫補助金，起債等での収入に依頼する割合が大きく，給水収益の主である水道料金等については，給水人口の減少から年々減少傾向にあり，今後もこの傾向は継続するものと考えられ</t>
    </r>
    <r>
      <rPr>
        <sz val="11"/>
        <color theme="1"/>
        <rFont val="ＭＳ ゴシック"/>
        <family val="3"/>
        <charset val="128"/>
      </rPr>
      <t>る。
　①については，類似団体平均値を上回っているが，総収益のうち，一般会計からの繰出金の増及び平成30年７月からの料金改定等により，前年度よりも上昇している。</t>
    </r>
    <r>
      <rPr>
        <sz val="11"/>
        <rFont val="ＭＳ ゴシック"/>
        <family val="3"/>
        <charset val="128"/>
      </rPr>
      <t xml:space="preserve">
　④については，前年度より低下しており，企業債残高の減少が要因と分析している。
　⑤については，平成30年７月からの料金改定の影響があり，前年度上昇後，横ばい状況である。
　⑥については，多額の起債償還金等の影響もあり，全国平均を上回っているが，大規模整備事業が令和元年度で終了したため，今後の事業統合後の分析を進めながら，経営改善を進めていくことが重要と分析している。
　⑦については，平均値を上回り，また，管路更新事業の推進により安定しているものと分析している。
　⑧については，⑦同様平均値を上回り，安定しているものと分析している。　
　</t>
    </r>
    <rPh sb="1" eb="3">
      <t>トウシ</t>
    </rPh>
    <rPh sb="3" eb="5">
      <t>カンイ</t>
    </rPh>
    <rPh sb="5" eb="7">
      <t>スイドウ</t>
    </rPh>
    <rPh sb="7" eb="9">
      <t>ジギョウ</t>
    </rPh>
    <rPh sb="15" eb="17">
      <t>レイワ</t>
    </rPh>
    <rPh sb="18" eb="20">
      <t>ネンド</t>
    </rPh>
    <rPh sb="22" eb="25">
      <t>ジョウスイドウ</t>
    </rPh>
    <rPh sb="27" eb="29">
      <t>ジギョウ</t>
    </rPh>
    <rPh sb="29" eb="31">
      <t>トウゴウ</t>
    </rPh>
    <rPh sb="35" eb="37">
      <t>レイワ</t>
    </rPh>
    <rPh sb="37" eb="39">
      <t>ガンネン</t>
    </rPh>
    <rPh sb="39" eb="40">
      <t>ド</t>
    </rPh>
    <rPh sb="40" eb="42">
      <t>ケッサン</t>
    </rPh>
    <rPh sb="43" eb="45">
      <t>サイシュウ</t>
    </rPh>
    <rPh sb="45" eb="47">
      <t>ネンド</t>
    </rPh>
    <rPh sb="57" eb="59">
      <t>トウゴウ</t>
    </rPh>
    <rPh sb="60" eb="61">
      <t>ム</t>
    </rPh>
    <rPh sb="67" eb="69">
      <t>ジギョウ</t>
    </rPh>
    <rPh sb="69" eb="70">
      <t>トウ</t>
    </rPh>
    <rPh sb="74" eb="77">
      <t>シホンテキ</t>
    </rPh>
    <rPh sb="77" eb="79">
      <t>シシュツ</t>
    </rPh>
    <rPh sb="80" eb="82">
      <t>タガク</t>
    </rPh>
    <rPh sb="86" eb="88">
      <t>イッパン</t>
    </rPh>
    <rPh sb="88" eb="90">
      <t>カイケイ</t>
    </rPh>
    <rPh sb="93" eb="96">
      <t>クリダシキン</t>
    </rPh>
    <rPh sb="97" eb="99">
      <t>コッコ</t>
    </rPh>
    <rPh sb="99" eb="102">
      <t>ホジョキン</t>
    </rPh>
    <rPh sb="103" eb="105">
      <t>キサイ</t>
    </rPh>
    <rPh sb="105" eb="106">
      <t>トウ</t>
    </rPh>
    <rPh sb="131" eb="133">
      <t>スイドウ</t>
    </rPh>
    <rPh sb="133" eb="135">
      <t>リョウキン</t>
    </rPh>
    <rPh sb="135" eb="136">
      <t>トウ</t>
    </rPh>
    <rPh sb="142" eb="144">
      <t>キュウスイ</t>
    </rPh>
    <rPh sb="144" eb="146">
      <t>ジンコウ</t>
    </rPh>
    <rPh sb="147" eb="149">
      <t>ゲンショウ</t>
    </rPh>
    <rPh sb="151" eb="153">
      <t>ネンネン</t>
    </rPh>
    <rPh sb="153" eb="155">
      <t>ゲンショウ</t>
    </rPh>
    <rPh sb="155" eb="157">
      <t>ケイコウ</t>
    </rPh>
    <rPh sb="161" eb="163">
      <t>コンゴ</t>
    </rPh>
    <rPh sb="166" eb="168">
      <t>ケイコウ</t>
    </rPh>
    <rPh sb="169" eb="171">
      <t>ケイゾク</t>
    </rPh>
    <rPh sb="176" eb="177">
      <t>カンガ</t>
    </rPh>
    <rPh sb="191" eb="193">
      <t>ルイジ</t>
    </rPh>
    <rPh sb="193" eb="195">
      <t>ダンタイ</t>
    </rPh>
    <rPh sb="199" eb="201">
      <t>ウワマワ</t>
    </rPh>
    <rPh sb="207" eb="210">
      <t>ソウシュウエキ</t>
    </rPh>
    <rPh sb="214" eb="216">
      <t>イッパン</t>
    </rPh>
    <rPh sb="216" eb="218">
      <t>カイケイ</t>
    </rPh>
    <rPh sb="221" eb="223">
      <t>クリダ</t>
    </rPh>
    <rPh sb="223" eb="224">
      <t>キン</t>
    </rPh>
    <rPh sb="225" eb="226">
      <t>ゾウ</t>
    </rPh>
    <rPh sb="226" eb="227">
      <t>オヨ</t>
    </rPh>
    <rPh sb="228" eb="230">
      <t>ヘイセイ</t>
    </rPh>
    <rPh sb="232" eb="233">
      <t>ネン</t>
    </rPh>
    <rPh sb="234" eb="235">
      <t>ガツ</t>
    </rPh>
    <rPh sb="238" eb="240">
      <t>リョウキン</t>
    </rPh>
    <rPh sb="240" eb="242">
      <t>カイテイ</t>
    </rPh>
    <rPh sb="242" eb="243">
      <t>トウ</t>
    </rPh>
    <rPh sb="247" eb="249">
      <t>ゼンネン</t>
    </rPh>
    <rPh sb="249" eb="250">
      <t>ド</t>
    </rPh>
    <rPh sb="253" eb="255">
      <t>ジョウショウ</t>
    </rPh>
    <rPh sb="269" eb="272">
      <t>ゼンネンド</t>
    </rPh>
    <rPh sb="284" eb="286">
      <t>ザンダカ</t>
    </rPh>
    <rPh sb="287" eb="289">
      <t>ゲンショウ</t>
    </rPh>
    <rPh sb="290" eb="292">
      <t>ヨウイン</t>
    </rPh>
    <rPh sb="293" eb="295">
      <t>ブンセキ</t>
    </rPh>
    <rPh sb="309" eb="311">
      <t>ヘイセイ</t>
    </rPh>
    <rPh sb="313" eb="314">
      <t>ネン</t>
    </rPh>
    <rPh sb="315" eb="316">
      <t>ガツ</t>
    </rPh>
    <rPh sb="319" eb="321">
      <t>リョウキン</t>
    </rPh>
    <rPh sb="321" eb="323">
      <t>カイテイ</t>
    </rPh>
    <rPh sb="324" eb="326">
      <t>エイキョウ</t>
    </rPh>
    <rPh sb="330" eb="333">
      <t>ゼンネンド</t>
    </rPh>
    <rPh sb="333" eb="335">
      <t>ジョウショウ</t>
    </rPh>
    <rPh sb="335" eb="336">
      <t>ゴ</t>
    </rPh>
    <rPh sb="337" eb="338">
      <t>ヨコ</t>
    </rPh>
    <rPh sb="340" eb="342">
      <t>ジョウキョウ</t>
    </rPh>
    <rPh sb="355" eb="357">
      <t>タガク</t>
    </rPh>
    <rPh sb="358" eb="360">
      <t>キサイ</t>
    </rPh>
    <rPh sb="360" eb="362">
      <t>ショウカン</t>
    </rPh>
    <rPh sb="362" eb="363">
      <t>キン</t>
    </rPh>
    <rPh sb="363" eb="364">
      <t>トウ</t>
    </rPh>
    <rPh sb="365" eb="367">
      <t>エイキョウ</t>
    </rPh>
    <rPh sb="371" eb="373">
      <t>ゼンコク</t>
    </rPh>
    <rPh sb="373" eb="375">
      <t>ヘイキン</t>
    </rPh>
    <rPh sb="376" eb="378">
      <t>ウワマワ</t>
    </rPh>
    <rPh sb="384" eb="387">
      <t>ダイキボ</t>
    </rPh>
    <rPh sb="387" eb="389">
      <t>セイビ</t>
    </rPh>
    <rPh sb="389" eb="391">
      <t>ジギョウ</t>
    </rPh>
    <rPh sb="392" eb="394">
      <t>レイワ</t>
    </rPh>
    <rPh sb="394" eb="396">
      <t>ガンネン</t>
    </rPh>
    <rPh sb="396" eb="397">
      <t>ド</t>
    </rPh>
    <rPh sb="398" eb="400">
      <t>シュウリョウ</t>
    </rPh>
    <rPh sb="405" eb="407">
      <t>コンゴ</t>
    </rPh>
    <rPh sb="408" eb="410">
      <t>ジギョウ</t>
    </rPh>
    <rPh sb="410" eb="412">
      <t>トウゴウ</t>
    </rPh>
    <rPh sb="412" eb="413">
      <t>ゴ</t>
    </rPh>
    <rPh sb="414" eb="416">
      <t>ブンセキ</t>
    </rPh>
    <rPh sb="417" eb="418">
      <t>スス</t>
    </rPh>
    <rPh sb="423" eb="425">
      <t>ケイエイ</t>
    </rPh>
    <rPh sb="425" eb="427">
      <t>カイゼン</t>
    </rPh>
    <rPh sb="428" eb="429">
      <t>スス</t>
    </rPh>
    <rPh sb="436" eb="438">
      <t>ジュウヨウ</t>
    </rPh>
    <rPh sb="439" eb="441">
      <t>ブンセキ</t>
    </rPh>
    <rPh sb="455" eb="458">
      <t>ヘイキンチ</t>
    </rPh>
    <rPh sb="459" eb="461">
      <t>ウワマワ</t>
    </rPh>
    <rPh sb="470" eb="472">
      <t>ジギョウ</t>
    </rPh>
    <rPh sb="473" eb="475">
      <t>スイシン</t>
    </rPh>
    <rPh sb="478" eb="480">
      <t>アンテイ</t>
    </rPh>
    <rPh sb="487" eb="489">
      <t>ブンセキ</t>
    </rPh>
    <rPh sb="504" eb="506">
      <t>ドウヨウ</t>
    </rPh>
    <rPh sb="506" eb="509">
      <t>ヘイキンチ</t>
    </rPh>
    <rPh sb="510" eb="512">
      <t>ウワマワ</t>
    </rPh>
    <rPh sb="514" eb="516">
      <t>アンテイ</t>
    </rPh>
    <rPh sb="523" eb="525">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</si>
</sst>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0.44</c:v>
                </c:pt>
                <c:pt idx="1">
                  <c:v>4.91</c:v>
                </c:pt>
                <c:pt idx="2">
                  <c:v>3.07</c:v>
                </c:pt>
                <c:pt idx="3">
                  <c:v>1.74</c:v>
                </c:pt>
                <c:pt idx="4">
                  <c:v>1.79</c:v>
                </c:pt>
              </c:numCache>
            </c:numRef>
          </c:val>
          <c:extLst>
            <c:ext xmlns:c16="http://schemas.microsoft.com/office/drawing/2014/chart" uri="{C3380CC4-5D6E-409C-BE32-E72D297353CC}">
              <c16:uniqueId val="{00000000-6C35-4EDB-9F6A-82EAD6B50E56}"/>
            </c:ext>
          </c:extLst>
        </c:ser>
        <c:dLbls>
          <c:showLegendKey val="0"/>
          <c:showVal val="0"/>
          <c:showCatName val="0"/>
          <c:showSerName val="0"/>
          <c:showPercent val="0"/>
          <c:showBubbleSize val="0"/>
        </c:dLbls>
        <c:gapWidth val="150"/>
        <c:axId val="426332592"/>
        <c:axId val="42632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6C35-4EDB-9F6A-82EAD6B50E56}"/>
            </c:ext>
          </c:extLst>
        </c:ser>
        <c:dLbls>
          <c:showLegendKey val="0"/>
          <c:showVal val="0"/>
          <c:showCatName val="0"/>
          <c:showSerName val="0"/>
          <c:showPercent val="0"/>
          <c:showBubbleSize val="0"/>
        </c:dLbls>
        <c:marker val="1"/>
        <c:smooth val="0"/>
        <c:axId val="426332592"/>
        <c:axId val="426329456"/>
      </c:lineChart>
      <c:dateAx>
        <c:axId val="426332592"/>
        <c:scaling>
          <c:orientation val="minMax"/>
        </c:scaling>
        <c:delete val="1"/>
        <c:axPos val="b"/>
        <c:numFmt formatCode="&quot;H&quot;yy" sourceLinked="1"/>
        <c:majorTickMark val="none"/>
        <c:minorTickMark val="none"/>
        <c:tickLblPos val="none"/>
        <c:crossAx val="426329456"/>
        <c:crosses val="autoZero"/>
        <c:auto val="1"/>
        <c:lblOffset val="100"/>
        <c:baseTimeUnit val="years"/>
      </c:dateAx>
      <c:valAx>
        <c:axId val="42632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33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81.709999999999994</c:v>
                </c:pt>
                <c:pt idx="1">
                  <c:v>81.239999999999995</c:v>
                </c:pt>
                <c:pt idx="2">
                  <c:v>78.7</c:v>
                </c:pt>
                <c:pt idx="3">
                  <c:v>76.09</c:v>
                </c:pt>
                <c:pt idx="4">
                  <c:v>73.42</c:v>
                </c:pt>
              </c:numCache>
            </c:numRef>
          </c:val>
          <c:extLst>
            <c:ext xmlns:c16="http://schemas.microsoft.com/office/drawing/2014/chart" uri="{C3380CC4-5D6E-409C-BE32-E72D297353CC}">
              <c16:uniqueId val="{00000000-812E-4B33-8361-545D0AB53412}"/>
            </c:ext>
          </c:extLst>
        </c:ser>
        <c:dLbls>
          <c:showLegendKey val="0"/>
          <c:showVal val="0"/>
          <c:showCatName val="0"/>
          <c:showSerName val="0"/>
          <c:showPercent val="0"/>
          <c:showBubbleSize val="0"/>
        </c:dLbls>
        <c:gapWidth val="150"/>
        <c:axId val="425547808"/>
        <c:axId val="42555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812E-4B33-8361-545D0AB53412}"/>
            </c:ext>
          </c:extLst>
        </c:ser>
        <c:dLbls>
          <c:showLegendKey val="0"/>
          <c:showVal val="0"/>
          <c:showCatName val="0"/>
          <c:showSerName val="0"/>
          <c:showPercent val="0"/>
          <c:showBubbleSize val="0"/>
        </c:dLbls>
        <c:marker val="1"/>
        <c:smooth val="0"/>
        <c:axId val="425547808"/>
        <c:axId val="425554472"/>
      </c:lineChart>
      <c:dateAx>
        <c:axId val="425547808"/>
        <c:scaling>
          <c:orientation val="minMax"/>
        </c:scaling>
        <c:delete val="1"/>
        <c:axPos val="b"/>
        <c:numFmt formatCode="&quot;H&quot;yy" sourceLinked="1"/>
        <c:majorTickMark val="none"/>
        <c:minorTickMark val="none"/>
        <c:tickLblPos val="none"/>
        <c:crossAx val="425554472"/>
        <c:crosses val="autoZero"/>
        <c:auto val="1"/>
        <c:lblOffset val="100"/>
        <c:baseTimeUnit val="years"/>
      </c:dateAx>
      <c:valAx>
        <c:axId val="42555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5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82.93</c:v>
                </c:pt>
                <c:pt idx="1">
                  <c:v>82.64</c:v>
                </c:pt>
                <c:pt idx="2">
                  <c:v>82.64</c:v>
                </c:pt>
                <c:pt idx="3">
                  <c:v>82.64</c:v>
                </c:pt>
                <c:pt idx="4">
                  <c:v>82.64</c:v>
                </c:pt>
              </c:numCache>
            </c:numRef>
          </c:val>
          <c:extLst>
            <c:ext xmlns:c16="http://schemas.microsoft.com/office/drawing/2014/chart" uri="{C3380CC4-5D6E-409C-BE32-E72D297353CC}">
              <c16:uniqueId val="{00000000-FA48-4B0D-8A7F-786A1697CFBD}"/>
            </c:ext>
          </c:extLst>
        </c:ser>
        <c:dLbls>
          <c:showLegendKey val="0"/>
          <c:showVal val="0"/>
          <c:showCatName val="0"/>
          <c:showSerName val="0"/>
          <c:showPercent val="0"/>
          <c:showBubbleSize val="0"/>
        </c:dLbls>
        <c:gapWidth val="150"/>
        <c:axId val="425548200"/>
        <c:axId val="42555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FA48-4B0D-8A7F-786A1697CFBD}"/>
            </c:ext>
          </c:extLst>
        </c:ser>
        <c:dLbls>
          <c:showLegendKey val="0"/>
          <c:showVal val="0"/>
          <c:showCatName val="0"/>
          <c:showSerName val="0"/>
          <c:showPercent val="0"/>
          <c:showBubbleSize val="0"/>
        </c:dLbls>
        <c:marker val="1"/>
        <c:smooth val="0"/>
        <c:axId val="425548200"/>
        <c:axId val="425551728"/>
      </c:lineChart>
      <c:dateAx>
        <c:axId val="425548200"/>
        <c:scaling>
          <c:orientation val="minMax"/>
        </c:scaling>
        <c:delete val="1"/>
        <c:axPos val="b"/>
        <c:numFmt formatCode="&quot;H&quot;yy" sourceLinked="1"/>
        <c:majorTickMark val="none"/>
        <c:minorTickMark val="none"/>
        <c:tickLblPos val="none"/>
        <c:crossAx val="425551728"/>
        <c:crosses val="autoZero"/>
        <c:auto val="1"/>
        <c:lblOffset val="100"/>
        <c:baseTimeUnit val="years"/>
      </c:dateAx>
      <c:valAx>
        <c:axId val="42555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54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71.19</c:v>
                </c:pt>
                <c:pt idx="1">
                  <c:v>73.150000000000006</c:v>
                </c:pt>
                <c:pt idx="2">
                  <c:v>76.75</c:v>
                </c:pt>
                <c:pt idx="3">
                  <c:v>73.64</c:v>
                </c:pt>
                <c:pt idx="4">
                  <c:v>75.040000000000006</c:v>
                </c:pt>
              </c:numCache>
            </c:numRef>
          </c:val>
          <c:extLst>
            <c:ext xmlns:c16="http://schemas.microsoft.com/office/drawing/2014/chart" uri="{C3380CC4-5D6E-409C-BE32-E72D297353CC}">
              <c16:uniqueId val="{00000000-43A1-4692-B491-D1BDB75DBB33}"/>
            </c:ext>
          </c:extLst>
        </c:ser>
        <c:dLbls>
          <c:showLegendKey val="0"/>
          <c:showVal val="0"/>
          <c:showCatName val="0"/>
          <c:showSerName val="0"/>
          <c:showPercent val="0"/>
          <c:showBubbleSize val="0"/>
        </c:dLbls>
        <c:gapWidth val="150"/>
        <c:axId val="426331808"/>
        <c:axId val="35399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43A1-4692-B491-D1BDB75DBB33}"/>
            </c:ext>
          </c:extLst>
        </c:ser>
        <c:dLbls>
          <c:showLegendKey val="0"/>
          <c:showVal val="0"/>
          <c:showCatName val="0"/>
          <c:showSerName val="0"/>
          <c:showPercent val="0"/>
          <c:showBubbleSize val="0"/>
        </c:dLbls>
        <c:marker val="1"/>
        <c:smooth val="0"/>
        <c:axId val="426331808"/>
        <c:axId val="353990056"/>
      </c:lineChart>
      <c:dateAx>
        <c:axId val="426331808"/>
        <c:scaling>
          <c:orientation val="minMax"/>
        </c:scaling>
        <c:delete val="1"/>
        <c:axPos val="b"/>
        <c:numFmt formatCode="&quot;H&quot;yy" sourceLinked="1"/>
        <c:majorTickMark val="none"/>
        <c:minorTickMark val="none"/>
        <c:tickLblPos val="none"/>
        <c:crossAx val="353990056"/>
        <c:crosses val="autoZero"/>
        <c:auto val="1"/>
        <c:lblOffset val="100"/>
        <c:baseTimeUnit val="years"/>
      </c:dateAx>
      <c:valAx>
        <c:axId val="35399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3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CF-4A8A-B8E3-E86A7FC2EB6F}"/>
            </c:ext>
          </c:extLst>
        </c:ser>
        <c:dLbls>
          <c:showLegendKey val="0"/>
          <c:showVal val="0"/>
          <c:showCatName val="0"/>
          <c:showSerName val="0"/>
          <c:showPercent val="0"/>
          <c:showBubbleSize val="0"/>
        </c:dLbls>
        <c:gapWidth val="150"/>
        <c:axId val="419294640"/>
        <c:axId val="41929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CF-4A8A-B8E3-E86A7FC2EB6F}"/>
            </c:ext>
          </c:extLst>
        </c:ser>
        <c:dLbls>
          <c:showLegendKey val="0"/>
          <c:showVal val="0"/>
          <c:showCatName val="0"/>
          <c:showSerName val="0"/>
          <c:showPercent val="0"/>
          <c:showBubbleSize val="0"/>
        </c:dLbls>
        <c:marker val="1"/>
        <c:smooth val="0"/>
        <c:axId val="419294640"/>
        <c:axId val="419295032"/>
      </c:lineChart>
      <c:dateAx>
        <c:axId val="419294640"/>
        <c:scaling>
          <c:orientation val="minMax"/>
        </c:scaling>
        <c:delete val="1"/>
        <c:axPos val="b"/>
        <c:numFmt formatCode="&quot;H&quot;yy" sourceLinked="1"/>
        <c:majorTickMark val="none"/>
        <c:minorTickMark val="none"/>
        <c:tickLblPos val="none"/>
        <c:crossAx val="419295032"/>
        <c:crosses val="autoZero"/>
        <c:auto val="1"/>
        <c:lblOffset val="100"/>
        <c:baseTimeUnit val="years"/>
      </c:dateAx>
      <c:valAx>
        <c:axId val="41929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29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05-4050-A325-72FB24C6D5AC}"/>
            </c:ext>
          </c:extLst>
        </c:ser>
        <c:dLbls>
          <c:showLegendKey val="0"/>
          <c:showVal val="0"/>
          <c:showCatName val="0"/>
          <c:showSerName val="0"/>
          <c:showPercent val="0"/>
          <c:showBubbleSize val="0"/>
        </c:dLbls>
        <c:gapWidth val="150"/>
        <c:axId val="29188808"/>
        <c:axId val="2919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05-4050-A325-72FB24C6D5AC}"/>
            </c:ext>
          </c:extLst>
        </c:ser>
        <c:dLbls>
          <c:showLegendKey val="0"/>
          <c:showVal val="0"/>
          <c:showCatName val="0"/>
          <c:showSerName val="0"/>
          <c:showPercent val="0"/>
          <c:showBubbleSize val="0"/>
        </c:dLbls>
        <c:marker val="1"/>
        <c:smooth val="0"/>
        <c:axId val="29188808"/>
        <c:axId val="29190376"/>
      </c:lineChart>
      <c:dateAx>
        <c:axId val="29188808"/>
        <c:scaling>
          <c:orientation val="minMax"/>
        </c:scaling>
        <c:delete val="1"/>
        <c:axPos val="b"/>
        <c:numFmt formatCode="&quot;H&quot;yy" sourceLinked="1"/>
        <c:majorTickMark val="none"/>
        <c:minorTickMark val="none"/>
        <c:tickLblPos val="none"/>
        <c:crossAx val="29190376"/>
        <c:crosses val="autoZero"/>
        <c:auto val="1"/>
        <c:lblOffset val="100"/>
        <c:baseTimeUnit val="years"/>
      </c:dateAx>
      <c:valAx>
        <c:axId val="2919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67-4CE7-91F4-36012BA2058E}"/>
            </c:ext>
          </c:extLst>
        </c:ser>
        <c:dLbls>
          <c:showLegendKey val="0"/>
          <c:showVal val="0"/>
          <c:showCatName val="0"/>
          <c:showSerName val="0"/>
          <c:showPercent val="0"/>
          <c:showBubbleSize val="0"/>
        </c:dLbls>
        <c:gapWidth val="150"/>
        <c:axId val="29188024"/>
        <c:axId val="2919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67-4CE7-91F4-36012BA2058E}"/>
            </c:ext>
          </c:extLst>
        </c:ser>
        <c:dLbls>
          <c:showLegendKey val="0"/>
          <c:showVal val="0"/>
          <c:showCatName val="0"/>
          <c:showSerName val="0"/>
          <c:showPercent val="0"/>
          <c:showBubbleSize val="0"/>
        </c:dLbls>
        <c:marker val="1"/>
        <c:smooth val="0"/>
        <c:axId val="29188024"/>
        <c:axId val="29193904"/>
      </c:lineChart>
      <c:dateAx>
        <c:axId val="29188024"/>
        <c:scaling>
          <c:orientation val="minMax"/>
        </c:scaling>
        <c:delete val="1"/>
        <c:axPos val="b"/>
        <c:numFmt formatCode="&quot;H&quot;yy" sourceLinked="1"/>
        <c:majorTickMark val="none"/>
        <c:minorTickMark val="none"/>
        <c:tickLblPos val="none"/>
        <c:crossAx val="29193904"/>
        <c:crosses val="autoZero"/>
        <c:auto val="1"/>
        <c:lblOffset val="100"/>
        <c:baseTimeUnit val="years"/>
      </c:dateAx>
      <c:valAx>
        <c:axId val="2919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9F-43DC-9384-4307BD574D70}"/>
            </c:ext>
          </c:extLst>
        </c:ser>
        <c:dLbls>
          <c:showLegendKey val="0"/>
          <c:showVal val="0"/>
          <c:showCatName val="0"/>
          <c:showSerName val="0"/>
          <c:showPercent val="0"/>
          <c:showBubbleSize val="0"/>
        </c:dLbls>
        <c:gapWidth val="150"/>
        <c:axId val="29193120"/>
        <c:axId val="2918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9F-43DC-9384-4307BD574D70}"/>
            </c:ext>
          </c:extLst>
        </c:ser>
        <c:dLbls>
          <c:showLegendKey val="0"/>
          <c:showVal val="0"/>
          <c:showCatName val="0"/>
          <c:showSerName val="0"/>
          <c:showPercent val="0"/>
          <c:showBubbleSize val="0"/>
        </c:dLbls>
        <c:marker val="1"/>
        <c:smooth val="0"/>
        <c:axId val="29193120"/>
        <c:axId val="29188416"/>
      </c:lineChart>
      <c:dateAx>
        <c:axId val="29193120"/>
        <c:scaling>
          <c:orientation val="minMax"/>
        </c:scaling>
        <c:delete val="1"/>
        <c:axPos val="b"/>
        <c:numFmt formatCode="&quot;H&quot;yy" sourceLinked="1"/>
        <c:majorTickMark val="none"/>
        <c:minorTickMark val="none"/>
        <c:tickLblPos val="none"/>
        <c:crossAx val="29188416"/>
        <c:crosses val="autoZero"/>
        <c:auto val="1"/>
        <c:lblOffset val="100"/>
        <c:baseTimeUnit val="years"/>
      </c:dateAx>
      <c:valAx>
        <c:axId val="291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2124.21</c:v>
                </c:pt>
                <c:pt idx="1">
                  <c:v>2315.15</c:v>
                </c:pt>
                <c:pt idx="2">
                  <c:v>2399.86</c:v>
                </c:pt>
                <c:pt idx="3">
                  <c:v>1996.09</c:v>
                </c:pt>
                <c:pt idx="4">
                  <c:v>1859.25</c:v>
                </c:pt>
              </c:numCache>
            </c:numRef>
          </c:val>
          <c:extLst>
            <c:ext xmlns:c16="http://schemas.microsoft.com/office/drawing/2014/chart" uri="{C3380CC4-5D6E-409C-BE32-E72D297353CC}">
              <c16:uniqueId val="{00000000-A699-489A-83B7-54A6A257DEA7}"/>
            </c:ext>
          </c:extLst>
        </c:ser>
        <c:dLbls>
          <c:showLegendKey val="0"/>
          <c:showVal val="0"/>
          <c:showCatName val="0"/>
          <c:showSerName val="0"/>
          <c:showPercent val="0"/>
          <c:showBubbleSize val="0"/>
        </c:dLbls>
        <c:gapWidth val="150"/>
        <c:axId val="29192336"/>
        <c:axId val="2919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A699-489A-83B7-54A6A257DEA7}"/>
            </c:ext>
          </c:extLst>
        </c:ser>
        <c:dLbls>
          <c:showLegendKey val="0"/>
          <c:showVal val="0"/>
          <c:showCatName val="0"/>
          <c:showSerName val="0"/>
          <c:showPercent val="0"/>
          <c:showBubbleSize val="0"/>
        </c:dLbls>
        <c:marker val="1"/>
        <c:smooth val="0"/>
        <c:axId val="29192336"/>
        <c:axId val="29192728"/>
      </c:lineChart>
      <c:dateAx>
        <c:axId val="29192336"/>
        <c:scaling>
          <c:orientation val="minMax"/>
        </c:scaling>
        <c:delete val="1"/>
        <c:axPos val="b"/>
        <c:numFmt formatCode="&quot;H&quot;yy" sourceLinked="1"/>
        <c:majorTickMark val="none"/>
        <c:minorTickMark val="none"/>
        <c:tickLblPos val="none"/>
        <c:crossAx val="29192728"/>
        <c:crosses val="autoZero"/>
        <c:auto val="1"/>
        <c:lblOffset val="100"/>
        <c:baseTimeUnit val="years"/>
      </c:dateAx>
      <c:valAx>
        <c:axId val="2919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53.97</c:v>
                </c:pt>
                <c:pt idx="1">
                  <c:v>49.08</c:v>
                </c:pt>
                <c:pt idx="2">
                  <c:v>38.090000000000003</c:v>
                </c:pt>
                <c:pt idx="3">
                  <c:v>43.35</c:v>
                </c:pt>
                <c:pt idx="4">
                  <c:v>42.71</c:v>
                </c:pt>
              </c:numCache>
            </c:numRef>
          </c:val>
          <c:extLst>
            <c:ext xmlns:c16="http://schemas.microsoft.com/office/drawing/2014/chart" uri="{C3380CC4-5D6E-409C-BE32-E72D297353CC}">
              <c16:uniqueId val="{00000000-F4CB-445A-88F9-A035AB648361}"/>
            </c:ext>
          </c:extLst>
        </c:ser>
        <c:dLbls>
          <c:showLegendKey val="0"/>
          <c:showVal val="0"/>
          <c:showCatName val="0"/>
          <c:showSerName val="0"/>
          <c:showPercent val="0"/>
          <c:showBubbleSize val="0"/>
        </c:dLbls>
        <c:gapWidth val="150"/>
        <c:axId val="425553688"/>
        <c:axId val="42554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F4CB-445A-88F9-A035AB648361}"/>
            </c:ext>
          </c:extLst>
        </c:ser>
        <c:dLbls>
          <c:showLegendKey val="0"/>
          <c:showVal val="0"/>
          <c:showCatName val="0"/>
          <c:showSerName val="0"/>
          <c:showPercent val="0"/>
          <c:showBubbleSize val="0"/>
        </c:dLbls>
        <c:marker val="1"/>
        <c:smooth val="0"/>
        <c:axId val="425553688"/>
        <c:axId val="425549376"/>
      </c:lineChart>
      <c:dateAx>
        <c:axId val="425553688"/>
        <c:scaling>
          <c:orientation val="minMax"/>
        </c:scaling>
        <c:delete val="1"/>
        <c:axPos val="b"/>
        <c:numFmt formatCode="&quot;H&quot;yy" sourceLinked="1"/>
        <c:majorTickMark val="none"/>
        <c:minorTickMark val="none"/>
        <c:tickLblPos val="none"/>
        <c:crossAx val="425549376"/>
        <c:crosses val="autoZero"/>
        <c:auto val="1"/>
        <c:lblOffset val="100"/>
        <c:baseTimeUnit val="years"/>
      </c:dateAx>
      <c:valAx>
        <c:axId val="4255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55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220.69</c:v>
                </c:pt>
                <c:pt idx="1">
                  <c:v>243.07</c:v>
                </c:pt>
                <c:pt idx="2">
                  <c:v>317.08999999999997</c:v>
                </c:pt>
                <c:pt idx="3">
                  <c:v>332.52</c:v>
                </c:pt>
                <c:pt idx="4">
                  <c:v>364.07</c:v>
                </c:pt>
              </c:numCache>
            </c:numRef>
          </c:val>
          <c:extLst>
            <c:ext xmlns:c16="http://schemas.microsoft.com/office/drawing/2014/chart" uri="{C3380CC4-5D6E-409C-BE32-E72D297353CC}">
              <c16:uniqueId val="{00000000-5029-4A36-8702-4116E7B5D15F}"/>
            </c:ext>
          </c:extLst>
        </c:ser>
        <c:dLbls>
          <c:showLegendKey val="0"/>
          <c:showVal val="0"/>
          <c:showCatName val="0"/>
          <c:showSerName val="0"/>
          <c:showPercent val="0"/>
          <c:showBubbleSize val="0"/>
        </c:dLbls>
        <c:gapWidth val="150"/>
        <c:axId val="425548984"/>
        <c:axId val="42555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5029-4A36-8702-4116E7B5D15F}"/>
            </c:ext>
          </c:extLst>
        </c:ser>
        <c:dLbls>
          <c:showLegendKey val="0"/>
          <c:showVal val="0"/>
          <c:showCatName val="0"/>
          <c:showSerName val="0"/>
          <c:showPercent val="0"/>
          <c:showBubbleSize val="0"/>
        </c:dLbls>
        <c:marker val="1"/>
        <c:smooth val="0"/>
        <c:axId val="425548984"/>
        <c:axId val="425550552"/>
      </c:lineChart>
      <c:dateAx>
        <c:axId val="425548984"/>
        <c:scaling>
          <c:orientation val="minMax"/>
        </c:scaling>
        <c:delete val="1"/>
        <c:axPos val="b"/>
        <c:numFmt formatCode="&quot;H&quot;yy" sourceLinked="1"/>
        <c:majorTickMark val="none"/>
        <c:minorTickMark val="none"/>
        <c:tickLblPos val="none"/>
        <c:crossAx val="425550552"/>
        <c:crosses val="autoZero"/>
        <c:auto val="1"/>
        <c:lblOffset val="100"/>
        <c:baseTimeUnit val="years"/>
      </c:dateAx>
      <c:valAx>
        <c:axId val="42555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54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阿久根市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D2</v>
      </c>
      <c r="X8" s="79"/>
      <c r="Y8" s="79"/>
      <c r="Z8" s="79"/>
      <c r="AA8" s="79"/>
      <c r="AB8" s="79"/>
      <c r="AC8" s="79"/>
      <c r="AD8" s="79" t="str">
        <f>データ!$M$6</f>
        <v>非設置</v>
      </c>
      <c r="AE8" s="79"/>
      <c r="AF8" s="79"/>
      <c r="AG8" s="79"/>
      <c r="AH8" s="79"/>
      <c r="AI8" s="79"/>
      <c r="AJ8" s="79"/>
      <c r="AK8" s="2"/>
      <c r="AL8" s="73">
        <f>データ!$R$6</f>
        <v>20176</v>
      </c>
      <c r="AM8" s="73"/>
      <c r="AN8" s="73"/>
      <c r="AO8" s="73"/>
      <c r="AP8" s="73"/>
      <c r="AQ8" s="73"/>
      <c r="AR8" s="73"/>
      <c r="AS8" s="73"/>
      <c r="AT8" s="72">
        <f>データ!$S$6</f>
        <v>134.28</v>
      </c>
      <c r="AU8" s="72"/>
      <c r="AV8" s="72"/>
      <c r="AW8" s="72"/>
      <c r="AX8" s="72"/>
      <c r="AY8" s="72"/>
      <c r="AZ8" s="72"/>
      <c r="BA8" s="72"/>
      <c r="BB8" s="72">
        <f>データ!$T$6</f>
        <v>150.25</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32.97</v>
      </c>
      <c r="Q10" s="72"/>
      <c r="R10" s="72"/>
      <c r="S10" s="72"/>
      <c r="T10" s="72"/>
      <c r="U10" s="72"/>
      <c r="V10" s="72"/>
      <c r="W10" s="73">
        <f>データ!$Q$6</f>
        <v>2590</v>
      </c>
      <c r="X10" s="73"/>
      <c r="Y10" s="73"/>
      <c r="Z10" s="73"/>
      <c r="AA10" s="73"/>
      <c r="AB10" s="73"/>
      <c r="AC10" s="73"/>
      <c r="AD10" s="2"/>
      <c r="AE10" s="2"/>
      <c r="AF10" s="2"/>
      <c r="AG10" s="2"/>
      <c r="AH10" s="2"/>
      <c r="AI10" s="2"/>
      <c r="AJ10" s="2"/>
      <c r="AK10" s="2"/>
      <c r="AL10" s="73">
        <f>データ!$U$6</f>
        <v>6597</v>
      </c>
      <c r="AM10" s="73"/>
      <c r="AN10" s="73"/>
      <c r="AO10" s="73"/>
      <c r="AP10" s="73"/>
      <c r="AQ10" s="73"/>
      <c r="AR10" s="73"/>
      <c r="AS10" s="73"/>
      <c r="AT10" s="72">
        <f>データ!$V$6</f>
        <v>30.31</v>
      </c>
      <c r="AU10" s="72"/>
      <c r="AV10" s="72"/>
      <c r="AW10" s="72"/>
      <c r="AX10" s="72"/>
      <c r="AY10" s="72"/>
      <c r="AZ10" s="72"/>
      <c r="BA10" s="72"/>
      <c r="BB10" s="72">
        <f>データ!$W$6</f>
        <v>217.65</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lLsYHZMimTL6gy2K2XjiYy91PrTyv4Bb8lB1dB69oXwfhIlTpilAwd2cmJcKXizpZFdMAUpORfOgh5+g3pvwiQ==" saltValue="XHWv3TRRnOKIDA8EaC+QS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462063</v>
      </c>
      <c r="D6" s="34">
        <f t="shared" si="3"/>
        <v>47</v>
      </c>
      <c r="E6" s="34">
        <f t="shared" si="3"/>
        <v>1</v>
      </c>
      <c r="F6" s="34">
        <f t="shared" si="3"/>
        <v>0</v>
      </c>
      <c r="G6" s="34">
        <f t="shared" si="3"/>
        <v>0</v>
      </c>
      <c r="H6" s="34" t="str">
        <f t="shared" si="3"/>
        <v>鹿児島県　阿久根市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32.97</v>
      </c>
      <c r="Q6" s="35">
        <f t="shared" si="3"/>
        <v>2590</v>
      </c>
      <c r="R6" s="35">
        <f t="shared" si="3"/>
        <v>20176</v>
      </c>
      <c r="S6" s="35">
        <f t="shared" si="3"/>
        <v>134.28</v>
      </c>
      <c r="T6" s="35">
        <f t="shared" si="3"/>
        <v>150.25</v>
      </c>
      <c r="U6" s="35">
        <f t="shared" si="3"/>
        <v>6597</v>
      </c>
      <c r="V6" s="35">
        <f t="shared" si="3"/>
        <v>30.31</v>
      </c>
      <c r="W6" s="35">
        <f t="shared" si="3"/>
        <v>217.65</v>
      </c>
      <c r="X6" s="36">
        <f>IF(X7="",NA(),X7)</f>
        <v>71.19</v>
      </c>
      <c r="Y6" s="36">
        <f t="shared" ref="Y6:AG6" si="4">IF(Y7="",NA(),Y7)</f>
        <v>73.150000000000006</v>
      </c>
      <c r="Z6" s="36">
        <f t="shared" si="4"/>
        <v>76.75</v>
      </c>
      <c r="AA6" s="36">
        <f t="shared" si="4"/>
        <v>73.64</v>
      </c>
      <c r="AB6" s="36">
        <f t="shared" si="4"/>
        <v>75.040000000000006</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2124.21</v>
      </c>
      <c r="BF6" s="36">
        <f t="shared" ref="BF6:BN6" si="7">IF(BF7="",NA(),BF7)</f>
        <v>2315.15</v>
      </c>
      <c r="BG6" s="36">
        <f t="shared" si="7"/>
        <v>2399.86</v>
      </c>
      <c r="BH6" s="36">
        <f t="shared" si="7"/>
        <v>1996.09</v>
      </c>
      <c r="BI6" s="36">
        <f t="shared" si="7"/>
        <v>1859.25</v>
      </c>
      <c r="BJ6" s="36">
        <f t="shared" si="7"/>
        <v>1280.18</v>
      </c>
      <c r="BK6" s="36">
        <f t="shared" si="7"/>
        <v>1346.23</v>
      </c>
      <c r="BL6" s="36">
        <f t="shared" si="7"/>
        <v>1295.06</v>
      </c>
      <c r="BM6" s="36">
        <f t="shared" si="7"/>
        <v>1168.7</v>
      </c>
      <c r="BN6" s="36">
        <f t="shared" si="7"/>
        <v>1245.46</v>
      </c>
      <c r="BO6" s="35" t="str">
        <f>IF(BO7="","",IF(BO7="-","【-】","【"&amp;SUBSTITUTE(TEXT(BO7,"#,##0.00"),"-","△")&amp;"】"))</f>
        <v>【1,084.05】</v>
      </c>
      <c r="BP6" s="36">
        <f>IF(BP7="",NA(),BP7)</f>
        <v>53.97</v>
      </c>
      <c r="BQ6" s="36">
        <f t="shared" ref="BQ6:BY6" si="8">IF(BQ7="",NA(),BQ7)</f>
        <v>49.08</v>
      </c>
      <c r="BR6" s="36">
        <f t="shared" si="8"/>
        <v>38.090000000000003</v>
      </c>
      <c r="BS6" s="36">
        <f t="shared" si="8"/>
        <v>43.35</v>
      </c>
      <c r="BT6" s="36">
        <f t="shared" si="8"/>
        <v>42.71</v>
      </c>
      <c r="BU6" s="36">
        <f t="shared" si="8"/>
        <v>53.62</v>
      </c>
      <c r="BV6" s="36">
        <f t="shared" si="8"/>
        <v>53.41</v>
      </c>
      <c r="BW6" s="36">
        <f t="shared" si="8"/>
        <v>53.29</v>
      </c>
      <c r="BX6" s="36">
        <f t="shared" si="8"/>
        <v>53.59</v>
      </c>
      <c r="BY6" s="36">
        <f t="shared" si="8"/>
        <v>51.08</v>
      </c>
      <c r="BZ6" s="35" t="str">
        <f>IF(BZ7="","",IF(BZ7="-","【-】","【"&amp;SUBSTITUTE(TEXT(BZ7,"#,##0.00"),"-","△")&amp;"】"))</f>
        <v>【53.46】</v>
      </c>
      <c r="CA6" s="36">
        <f>IF(CA7="",NA(),CA7)</f>
        <v>220.69</v>
      </c>
      <c r="CB6" s="36">
        <f t="shared" ref="CB6:CJ6" si="9">IF(CB7="",NA(),CB7)</f>
        <v>243.07</v>
      </c>
      <c r="CC6" s="36">
        <f t="shared" si="9"/>
        <v>317.08999999999997</v>
      </c>
      <c r="CD6" s="36">
        <f t="shared" si="9"/>
        <v>332.52</v>
      </c>
      <c r="CE6" s="36">
        <f t="shared" si="9"/>
        <v>364.07</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81.709999999999994</v>
      </c>
      <c r="CM6" s="36">
        <f t="shared" ref="CM6:CU6" si="10">IF(CM7="",NA(),CM7)</f>
        <v>81.239999999999995</v>
      </c>
      <c r="CN6" s="36">
        <f t="shared" si="10"/>
        <v>78.7</v>
      </c>
      <c r="CO6" s="36">
        <f t="shared" si="10"/>
        <v>76.09</v>
      </c>
      <c r="CP6" s="36">
        <f t="shared" si="10"/>
        <v>73.42</v>
      </c>
      <c r="CQ6" s="36">
        <f t="shared" si="10"/>
        <v>58.1</v>
      </c>
      <c r="CR6" s="36">
        <f t="shared" si="10"/>
        <v>56.19</v>
      </c>
      <c r="CS6" s="36">
        <f t="shared" si="10"/>
        <v>56.65</v>
      </c>
      <c r="CT6" s="36">
        <f t="shared" si="10"/>
        <v>56.41</v>
      </c>
      <c r="CU6" s="36">
        <f t="shared" si="10"/>
        <v>54.9</v>
      </c>
      <c r="CV6" s="35" t="str">
        <f>IF(CV7="","",IF(CV7="-","【-】","【"&amp;SUBSTITUTE(TEXT(CV7,"#,##0.00"),"-","△")&amp;"】"))</f>
        <v>【54.90】</v>
      </c>
      <c r="CW6" s="36">
        <f>IF(CW7="",NA(),CW7)</f>
        <v>82.93</v>
      </c>
      <c r="CX6" s="36">
        <f t="shared" ref="CX6:DF6" si="11">IF(CX7="",NA(),CX7)</f>
        <v>82.64</v>
      </c>
      <c r="CY6" s="36">
        <f t="shared" si="11"/>
        <v>82.64</v>
      </c>
      <c r="CZ6" s="36">
        <f t="shared" si="11"/>
        <v>82.64</v>
      </c>
      <c r="DA6" s="36">
        <f t="shared" si="11"/>
        <v>82.64</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0.44</v>
      </c>
      <c r="EE6" s="36">
        <f t="shared" ref="EE6:EM6" si="14">IF(EE7="",NA(),EE7)</f>
        <v>4.91</v>
      </c>
      <c r="EF6" s="36">
        <f t="shared" si="14"/>
        <v>3.07</v>
      </c>
      <c r="EG6" s="36">
        <f t="shared" si="14"/>
        <v>1.74</v>
      </c>
      <c r="EH6" s="36">
        <f t="shared" si="14"/>
        <v>1.79</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462063</v>
      </c>
      <c r="D7" s="38">
        <v>47</v>
      </c>
      <c r="E7" s="38">
        <v>1</v>
      </c>
      <c r="F7" s="38">
        <v>0</v>
      </c>
      <c r="G7" s="38">
        <v>0</v>
      </c>
      <c r="H7" s="38" t="s">
        <v>96</v>
      </c>
      <c r="I7" s="38" t="s">
        <v>97</v>
      </c>
      <c r="J7" s="38" t="s">
        <v>98</v>
      </c>
      <c r="K7" s="38" t="s">
        <v>99</v>
      </c>
      <c r="L7" s="38" t="s">
        <v>100</v>
      </c>
      <c r="M7" s="38" t="s">
        <v>101</v>
      </c>
      <c r="N7" s="39" t="s">
        <v>102</v>
      </c>
      <c r="O7" s="39" t="s">
        <v>103</v>
      </c>
      <c r="P7" s="39">
        <v>32.97</v>
      </c>
      <c r="Q7" s="39">
        <v>2590</v>
      </c>
      <c r="R7" s="39">
        <v>20176</v>
      </c>
      <c r="S7" s="39">
        <v>134.28</v>
      </c>
      <c r="T7" s="39">
        <v>150.25</v>
      </c>
      <c r="U7" s="39">
        <v>6597</v>
      </c>
      <c r="V7" s="39">
        <v>30.31</v>
      </c>
      <c r="W7" s="39">
        <v>217.65</v>
      </c>
      <c r="X7" s="39">
        <v>71.19</v>
      </c>
      <c r="Y7" s="39">
        <v>73.150000000000006</v>
      </c>
      <c r="Z7" s="39">
        <v>76.75</v>
      </c>
      <c r="AA7" s="39">
        <v>73.64</v>
      </c>
      <c r="AB7" s="39">
        <v>75.040000000000006</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2124.21</v>
      </c>
      <c r="BF7" s="39">
        <v>2315.15</v>
      </c>
      <c r="BG7" s="39">
        <v>2399.86</v>
      </c>
      <c r="BH7" s="39">
        <v>1996.09</v>
      </c>
      <c r="BI7" s="39">
        <v>1859.25</v>
      </c>
      <c r="BJ7" s="39">
        <v>1280.18</v>
      </c>
      <c r="BK7" s="39">
        <v>1346.23</v>
      </c>
      <c r="BL7" s="39">
        <v>1295.06</v>
      </c>
      <c r="BM7" s="39">
        <v>1168.7</v>
      </c>
      <c r="BN7" s="39">
        <v>1245.46</v>
      </c>
      <c r="BO7" s="39">
        <v>1084.05</v>
      </c>
      <c r="BP7" s="39">
        <v>53.97</v>
      </c>
      <c r="BQ7" s="39">
        <v>49.08</v>
      </c>
      <c r="BR7" s="39">
        <v>38.090000000000003</v>
      </c>
      <c r="BS7" s="39">
        <v>43.35</v>
      </c>
      <c r="BT7" s="39">
        <v>42.71</v>
      </c>
      <c r="BU7" s="39">
        <v>53.62</v>
      </c>
      <c r="BV7" s="39">
        <v>53.41</v>
      </c>
      <c r="BW7" s="39">
        <v>53.29</v>
      </c>
      <c r="BX7" s="39">
        <v>53.59</v>
      </c>
      <c r="BY7" s="39">
        <v>51.08</v>
      </c>
      <c r="BZ7" s="39">
        <v>53.46</v>
      </c>
      <c r="CA7" s="39">
        <v>220.69</v>
      </c>
      <c r="CB7" s="39">
        <v>243.07</v>
      </c>
      <c r="CC7" s="39">
        <v>317.08999999999997</v>
      </c>
      <c r="CD7" s="39">
        <v>332.52</v>
      </c>
      <c r="CE7" s="39">
        <v>364.07</v>
      </c>
      <c r="CF7" s="39">
        <v>287.7</v>
      </c>
      <c r="CG7" s="39">
        <v>277.39999999999998</v>
      </c>
      <c r="CH7" s="39">
        <v>259.02</v>
      </c>
      <c r="CI7" s="39">
        <v>259.79000000000002</v>
      </c>
      <c r="CJ7" s="39">
        <v>262.13</v>
      </c>
      <c r="CK7" s="39">
        <v>300.47000000000003</v>
      </c>
      <c r="CL7" s="39">
        <v>81.709999999999994</v>
      </c>
      <c r="CM7" s="39">
        <v>81.239999999999995</v>
      </c>
      <c r="CN7" s="39">
        <v>78.7</v>
      </c>
      <c r="CO7" s="39">
        <v>76.09</v>
      </c>
      <c r="CP7" s="39">
        <v>73.42</v>
      </c>
      <c r="CQ7" s="39">
        <v>58.1</v>
      </c>
      <c r="CR7" s="39">
        <v>56.19</v>
      </c>
      <c r="CS7" s="39">
        <v>56.65</v>
      </c>
      <c r="CT7" s="39">
        <v>56.41</v>
      </c>
      <c r="CU7" s="39">
        <v>54.9</v>
      </c>
      <c r="CV7" s="39">
        <v>54.9</v>
      </c>
      <c r="CW7" s="39">
        <v>82.93</v>
      </c>
      <c r="CX7" s="39">
        <v>82.64</v>
      </c>
      <c r="CY7" s="39">
        <v>82.64</v>
      </c>
      <c r="CZ7" s="39">
        <v>82.64</v>
      </c>
      <c r="DA7" s="39">
        <v>82.64</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0.44</v>
      </c>
      <c r="EE7" s="39">
        <v>4.91</v>
      </c>
      <c r="EF7" s="39">
        <v>3.07</v>
      </c>
      <c r="EG7" s="39">
        <v>1.74</v>
      </c>
      <c r="EH7" s="39">
        <v>1.79</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2021-02-09T07:23:57Z</cp:lastPrinted>
  <dcterms:created xsi:type="dcterms:W3CDTF">2020-12-04T02:23:10Z</dcterms:created>
  <dcterms:modified xsi:type="dcterms:W3CDTF">2021-02-18T00:05:42Z</dcterms:modified>
</cp:coreProperties>
</file>