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02_鹿屋市【済】\"/>
    </mc:Choice>
  </mc:AlternateContent>
  <workbookProtection workbookAlgorithmName="SHA-512" workbookHashValue="faXCWTq6TZpYXAodDyEEqO66sivvzKwOvRZHjrh1SK/yPRDH72LmDdSYYHEb4AuFF0hvcRU1Zr8lf53oFYUiqA==" workbookSaltValue="nWZP12Mjc2VHJ8In5Gtp5A==" workbookSpinCount="100000" lockStructure="1"/>
  <bookViews>
    <workbookView xWindow="0" yWindow="0" windowWidth="20490" windowHeight="907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<sst xmlns="http://schemas.openxmlformats.org/spreadsheetml/2006/main" count="236" uniqueCount="122">
  <si>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</si>
  <si>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</si>
  <si>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</si>
  <si>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</si>
  <si>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</si>
  <si>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</si>
  <si>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</si>
  <si>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</si>
  <si>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</si>
  <si>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</si>
  <si>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</si>
  <si>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</si>
  <si>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</si>
  <si>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</si>
  <si>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</si>
  <si>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</si>
  <si>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</si>
  <si>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</si>
  <si>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</si>
  <si>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</si>
  <si>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</si>
  <si>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</si>
  <si>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</si>
  <si>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</si>
  <si>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</si>
  <si>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</si>
  <si>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</si>
  <si>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</si>
  <si>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</si>
  <si>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</si>
  <si>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</si>
  <si>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</si>
  <si>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</si>
  <si>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</si>
  <si>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</si>
  <si>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</si>
  <si>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</si>
  <si>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</si>
  <si>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</si>
  <si>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</si>
  <si>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</si>
  <si>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</si>
  <si>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</si>
  <si>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</si>
  <si>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</si>
  <si>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</si>
  <si>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</si>
  <si>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</si>
  <si>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</si>
  <si>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</si>
  <si>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</si>
  <si>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</si>
  <si>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</si>
  <si>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</si>
  <si>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</si>
  <si>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</si>
  <si>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</si>
  <si>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</si>
  <si>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</si>
  <si>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</si>
  <si>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</si>
  <si>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</si>
  <si>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</si>
  <si>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</si>
  <si>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</si>
  <si>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</si>
  <si>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</si>
  <si>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</si>
  <si>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</si>
  <si>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</si>
  <si>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</si>
  <si>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</si>
  <si>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</si>
  <si>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</si>
  <si>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</si>
  <si>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</si>
  <si>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</si>
  <si>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</si>
  <si>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</si>
  <si>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</si>
  <si>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</si>
  <si>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</si>
  <si>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</si>
  <si>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</si>
  <si>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</si>
  <si>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</si>
  <si>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</si>
  <si>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</si>
  <si>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</si>
  <si>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</si>
  <si>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</si>
  <si>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</si>
  <si>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</si>
  <si>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</si>
  <si>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</si>
  <si>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</si>
  <si>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</si>
  <si>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</si>
  <si>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</si>
  <si>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鹿屋市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</si>
  <si>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</si>
  <si>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</si>
  <si>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</si>
  <si>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</si>
  <si>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</si>
  <si>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</si>
  <si>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</si>
  <si>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</si>
  <si>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</si>
  <si>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</si>
  <si>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</si>
  <si>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</si>
  <si>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</si>
  <si>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</si>
  <si>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</si>
  <si>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</si>
  <si>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</si>
  <si>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</si>
  <si>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</si>
  <si>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③管渠改善率…管渠について、法定耐用年数が経過しておらず管渠状態も良いことから管渠の改善は行っていない。計画的な更新を行っていきたい。</t>
    <phoneticPr fontId="4"/>
  </si>
  <si>
    <t xml:space="preserve">　施設の老朽化対策等の更新については補助事業を活用して令和元年度に完了し、当分の間は大規模な更新等は無いと考える。しかし人口減少や建物の老朽化による解体など水洗化率は低下し、使用料収入は減少傾向であることが予測される。これにより経営環境はより一層、厳しくなることが予測されることから健全・効率的な経営を目指すために、令和２年度から公営企業会計へ法適用を行い、中長期的視点に立った経営戦略の策定等を通じて、より効果的な経営分析を組織全体で検討する必要がある。
</t>
    <rPh sb="33" eb="35">
      <t>カンリョウ</t>
    </rPh>
    <rPh sb="37" eb="39">
      <t>トウブン</t>
    </rPh>
    <rPh sb="40" eb="41">
      <t>アイダ</t>
    </rPh>
    <rPh sb="42" eb="45">
      <t>ダイキボ</t>
    </rPh>
    <rPh sb="46" eb="48">
      <t>コウシン</t>
    </rPh>
    <rPh sb="48" eb="49">
      <t>トウ</t>
    </rPh>
    <rPh sb="50" eb="51">
      <t>ナ</t>
    </rPh>
    <rPh sb="53" eb="54">
      <t>カンガ</t>
    </rPh>
    <rPh sb="60" eb="62">
      <t>ジンコウ</t>
    </rPh>
    <rPh sb="62" eb="64">
      <t>ゲンショウ</t>
    </rPh>
    <rPh sb="65" eb="67">
      <t>タテモノ</t>
    </rPh>
    <rPh sb="68" eb="71">
      <t>ロウキュウカ</t>
    </rPh>
    <rPh sb="74" eb="76">
      <t>カイタイ</t>
    </rPh>
    <rPh sb="78" eb="81">
      <t>スイセンカ</t>
    </rPh>
    <rPh sb="81" eb="82">
      <t>リツ</t>
    </rPh>
    <rPh sb="83" eb="85">
      <t>テイカ</t>
    </rPh>
    <rPh sb="87" eb="90">
      <t>シヨウリョウ</t>
    </rPh>
    <rPh sb="90" eb="92">
      <t>シュウニュウ</t>
    </rPh>
    <rPh sb="93" eb="95">
      <t>ゲンショウ</t>
    </rPh>
    <rPh sb="95" eb="97">
      <t>ケイコウ</t>
    </rPh>
    <rPh sb="103" eb="105">
      <t>ヨソク</t>
    </rPh>
    <phoneticPr fontId="4"/>
  </si>
  <si>
    <t>①収益的収支比率…100％を超えた比率ではあるが、地方債償還金を使用料で賄えておらず一般会計からの繰入金への依存度が高い状況である。また今後は人口減少に伴い使用料収入の大幅な増加が見込まれないことから経営の健全化策の検討が必要である。
④企業債残高対象事業規模比率…平成8年度に農業集落排水処理区域における施設整備及び面整備は完了しているが平成29年度から令和元年度にかけて機能強化対策事業に取り組んだため大幅な減少は見込めない。
⑤経費回収率…類似団体、全国平均値を上回っている状態であるが、今後は人口減少に伴い使用料収入の大幅な増加が見込まれないため悪化が予測される。経営の健全化策の検討が必要である。
⑥汚水処理原価…類似団体、全国平均値を大きく下回っていることから、おおむね良好な汚水処理がされていると考えられるが、近年人口減少による有収水量が減少しているため悪化が予測される。適切な汚水維持管理費の管理に努める必要がある。
⑦施設利用率…処理区域内の人口は昨年度と比べると減少しており、今後も減少傾向で推移していくことが見込まれている。併せて、有収水量も減少していくと考えられることから今後の人口動向に注視する必要がある。
⑧水洗化率…水洗便所設置人口の減少により類似団体、全国平均値を下回り、今後も人口減少が考えられることから水洗化率向上のため普及啓発活動の強化やその他対策など検討が必要である。</t>
    <rPh sb="523" eb="525">
      <t>スイセン</t>
    </rPh>
    <rPh sb="525" eb="527">
      <t>ベンジョ</t>
    </rPh>
    <rPh sb="527" eb="529">
      <t>セッチ</t>
    </rPh>
    <rPh sb="529" eb="531">
      <t>ジンコウ</t>
    </rPh>
    <rPh sb="532" eb="534">
      <t>ゲンショウ</t>
    </rPh>
    <rPh sb="548" eb="550">
      <t>シタマワ</t>
    </rPh>
    <rPh sb="552" eb="554">
      <t>コンゴ</t>
    </rPh>
    <rPh sb="555" eb="557">
      <t>ジンコウ</t>
    </rPh>
    <rPh sb="557" eb="559">
      <t>ゲンショウ</t>
    </rPh>
    <rPh sb="560" eb="561">
      <t>カンガ</t>
    </rPh>
    <rPh sb="569" eb="572">
      <t>スイセンカ</t>
    </rPh>
    <rPh sb="572" eb="573">
      <t>リツ</t>
    </rPh>
    <rPh sb="573" eb="575">
      <t>コウジョウ</t>
    </rPh>
    <rPh sb="585" eb="587">
      <t>キョウカ</t>
    </rPh>
    <rPh sb="590" eb="591">
      <t>タ</t>
    </rPh>
    <rPh sb="591" eb="593">
      <t>タイサク</t>
    </rPh>
    <rPh sb="595" eb="597">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</si>
</sst>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60C-4A7B-8A29-61F00B2406A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A60C-4A7B-8A29-61F00B2406A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74.06</c:v>
                </c:pt>
                <c:pt idx="1">
                  <c:v>70.78</c:v>
                </c:pt>
                <c:pt idx="2">
                  <c:v>66.25</c:v>
                </c:pt>
                <c:pt idx="3">
                  <c:v>48.87</c:v>
                </c:pt>
                <c:pt idx="4">
                  <c:v>48.87</c:v>
                </c:pt>
              </c:numCache>
            </c:numRef>
          </c:val>
          <c:extLst>
            <c:ext xmlns:c16="http://schemas.microsoft.com/office/drawing/2014/chart" uri="{C3380CC4-5D6E-409C-BE32-E72D297353CC}">
              <c16:uniqueId val="{00000000-DAD9-4643-AE1C-CD23D1813EF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DAD9-4643-AE1C-CD23D1813EF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91.24</c:v>
                </c:pt>
                <c:pt idx="1">
                  <c:v>91.01</c:v>
                </c:pt>
                <c:pt idx="2">
                  <c:v>91.06</c:v>
                </c:pt>
                <c:pt idx="3">
                  <c:v>87.81</c:v>
                </c:pt>
                <c:pt idx="4">
                  <c:v>84.38</c:v>
                </c:pt>
              </c:numCache>
            </c:numRef>
          </c:val>
          <c:extLst>
            <c:ext xmlns:c16="http://schemas.microsoft.com/office/drawing/2014/chart" uri="{C3380CC4-5D6E-409C-BE32-E72D297353CC}">
              <c16:uniqueId val="{00000000-42A0-47BA-AA27-3E7A05DB18B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42A0-47BA-AA27-3E7A05DB18B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99.95</c:v>
                </c:pt>
                <c:pt idx="1">
                  <c:v>103.26</c:v>
                </c:pt>
                <c:pt idx="2">
                  <c:v>108.17</c:v>
                </c:pt>
                <c:pt idx="3">
                  <c:v>106.67</c:v>
                </c:pt>
                <c:pt idx="4">
                  <c:v>112</c:v>
                </c:pt>
              </c:numCache>
            </c:numRef>
          </c:val>
          <c:extLst>
            <c:ext xmlns:c16="http://schemas.microsoft.com/office/drawing/2014/chart" uri="{C3380CC4-5D6E-409C-BE32-E72D297353CC}">
              <c16:uniqueId val="{00000000-5FB6-402E-93AC-690AE95E8DD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FB6-402E-93AC-690AE95E8DD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07-4610-A816-D4612DB931C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07-4610-A816-D4612DB931C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FB-416B-9DF0-4CBF02B626A4}"/>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FB-416B-9DF0-4CBF02B626A4}"/>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88E-4F88-859A-167077CEF47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8E-4F88-859A-167077CEF47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DA6-4E27-BBB0-D76008AC11B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DA6-4E27-BBB0-D76008AC11B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33.880000000000003</c:v>
                </c:pt>
                <c:pt idx="1">
                  <c:v>236.01</c:v>
                </c:pt>
                <c:pt idx="2">
                  <c:v>207.32</c:v>
                </c:pt>
                <c:pt idx="3">
                  <c:v>40.17</c:v>
                </c:pt>
                <c:pt idx="4">
                  <c:v>129.96</c:v>
                </c:pt>
              </c:numCache>
            </c:numRef>
          </c:val>
          <c:extLst>
            <c:ext xmlns:c16="http://schemas.microsoft.com/office/drawing/2014/chart" uri="{C3380CC4-5D6E-409C-BE32-E72D297353CC}">
              <c16:uniqueId val="{00000000-E077-4976-A2E2-9E6EE607E6A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E077-4976-A2E2-9E6EE607E6A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60.62</c:v>
                </c:pt>
                <c:pt idx="1">
                  <c:v>75.88</c:v>
                </c:pt>
                <c:pt idx="2">
                  <c:v>81.11</c:v>
                </c:pt>
                <c:pt idx="3">
                  <c:v>100</c:v>
                </c:pt>
                <c:pt idx="4">
                  <c:v>100</c:v>
                </c:pt>
              </c:numCache>
            </c:numRef>
          </c:val>
          <c:extLst>
            <c:ext xmlns:c16="http://schemas.microsoft.com/office/drawing/2014/chart" uri="{C3380CC4-5D6E-409C-BE32-E72D297353CC}">
              <c16:uniqueId val="{00000000-7495-431F-BF84-8170AFD37F0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7495-431F-BF84-8170AFD37F0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179.8</c:v>
                </c:pt>
                <c:pt idx="1">
                  <c:v>150</c:v>
                </c:pt>
                <c:pt idx="2">
                  <c:v>150</c:v>
                </c:pt>
                <c:pt idx="3">
                  <c:v>166.17</c:v>
                </c:pt>
                <c:pt idx="4">
                  <c:v>162.34</c:v>
                </c:pt>
              </c:numCache>
            </c:numRef>
          </c:val>
          <c:extLst>
            <c:ext xmlns:c16="http://schemas.microsoft.com/office/drawing/2014/chart" uri="{C3380CC4-5D6E-409C-BE32-E72D297353CC}">
              <c16:uniqueId val="{00000000-2BAB-4696-8743-65F035D9DBA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2BAB-4696-8743-65F035D9DBA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鹿児島県　鹿屋市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102875</v>
      </c>
      <c r="AM8" s="51"/>
      <c r="AN8" s="51"/>
      <c r="AO8" s="51"/>
      <c r="AP8" s="51"/>
      <c r="AQ8" s="51"/>
      <c r="AR8" s="51"/>
      <c r="AS8" s="51"/>
      <c r="AT8" s="46">
        <f>データ!T6</f>
        <v>448.15</v>
      </c>
      <c r="AU8" s="46"/>
      <c r="AV8" s="46"/>
      <c r="AW8" s="46"/>
      <c r="AX8" s="46"/>
      <c r="AY8" s="46"/>
      <c r="AZ8" s="46"/>
      <c r="BA8" s="46"/>
      <c r="BB8" s="46">
        <f>データ!U6</f>
        <v>229.55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0.78</v>
      </c>
      <c r="Q10" s="46"/>
      <c r="R10" s="46"/>
      <c r="S10" s="46"/>
      <c r="T10" s="46"/>
      <c r="U10" s="46"/>
      <c r="V10" s="46"/>
      <c r="W10" s="46">
        <f>データ!Q6</f>
        <v>100</v>
      </c>
      <c r="X10" s="46"/>
      <c r="Y10" s="46"/>
      <c r="Z10" s="46"/>
      <c r="AA10" s="46"/>
      <c r="AB10" s="46"/>
      <c r="AC10" s="46"/>
      <c r="AD10" s="51">
        <f>データ!R6</f>
        <v>2970</v>
      </c>
      <c r="AE10" s="51"/>
      <c r="AF10" s="51"/>
      <c r="AG10" s="51"/>
      <c r="AH10" s="51"/>
      <c r="AI10" s="51"/>
      <c r="AJ10" s="51"/>
      <c r="AK10" s="2"/>
      <c r="AL10" s="51">
        <f>データ!V6</f>
        <v>794</v>
      </c>
      <c r="AM10" s="51"/>
      <c r="AN10" s="51"/>
      <c r="AO10" s="51"/>
      <c r="AP10" s="51"/>
      <c r="AQ10" s="51"/>
      <c r="AR10" s="51"/>
      <c r="AS10" s="51"/>
      <c r="AT10" s="46">
        <f>データ!W6</f>
        <v>0.49</v>
      </c>
      <c r="AU10" s="46"/>
      <c r="AV10" s="46"/>
      <c r="AW10" s="46"/>
      <c r="AX10" s="46"/>
      <c r="AY10" s="46"/>
      <c r="AZ10" s="46"/>
      <c r="BA10" s="46"/>
      <c r="BB10" s="46">
        <f>データ!X6</f>
        <v>1620.41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121</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120</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45</v>
      </c>
      <c r="O86" s="26" t="str">
        <f>データ!EO6</f>
        <v>【0.02】</v>
      </c>
    </row>
  </sheetData>
  <sheetProtection algorithmName="SHA-512" hashValue="TZuWKafm64lPjew228EF4FeqVEMVG6kRC/xG3z7/c6MMghAknVtfBxldF4S1dKDmOrrNXOGaRxN7IuemPApjJA==" saltValue="EanD2omBW7y86Au4/Xq8/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462039</v>
      </c>
      <c r="D6" s="33">
        <f t="shared" si="3"/>
        <v>47</v>
      </c>
      <c r="E6" s="33">
        <f t="shared" si="3"/>
        <v>17</v>
      </c>
      <c r="F6" s="33">
        <f t="shared" si="3"/>
        <v>5</v>
      </c>
      <c r="G6" s="33">
        <f t="shared" si="3"/>
        <v>0</v>
      </c>
      <c r="H6" s="33" t="str">
        <f t="shared" si="3"/>
        <v>鹿児島県　鹿屋市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0.78</v>
      </c>
      <c r="Q6" s="34">
        <f t="shared" si="3"/>
        <v>100</v>
      </c>
      <c r="R6" s="34">
        <f t="shared" si="3"/>
        <v>2970</v>
      </c>
      <c r="S6" s="34">
        <f t="shared" si="3"/>
        <v>102875</v>
      </c>
      <c r="T6" s="34">
        <f t="shared" si="3"/>
        <v>448.15</v>
      </c>
      <c r="U6" s="34">
        <f t="shared" si="3"/>
        <v>229.55</v>
      </c>
      <c r="V6" s="34">
        <f t="shared" si="3"/>
        <v>794</v>
      </c>
      <c r="W6" s="34">
        <f t="shared" si="3"/>
        <v>0.49</v>
      </c>
      <c r="X6" s="34">
        <f t="shared" si="3"/>
        <v>1620.41</v>
      </c>
      <c r="Y6" s="35">
        <f>IF(Y7="",NA(),Y7)</f>
        <v>99.95</v>
      </c>
      <c r="Z6" s="35">
        <f t="shared" ref="Z6:AH6" si="4">IF(Z7="",NA(),Z7)</f>
        <v>103.26</v>
      </c>
      <c r="AA6" s="35">
        <f t="shared" si="4"/>
        <v>108.17</v>
      </c>
      <c r="AB6" s="35">
        <f t="shared" si="4"/>
        <v>106.67</v>
      </c>
      <c r="AC6" s="35">
        <f t="shared" si="4"/>
        <v>112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33.880000000000003</v>
      </c>
      <c r="BG6" s="35">
        <f t="shared" ref="BG6:BO6" si="7">IF(BG7="",NA(),BG7)</f>
        <v>236.01</v>
      </c>
      <c r="BH6" s="35">
        <f t="shared" si="7"/>
        <v>207.32</v>
      </c>
      <c r="BI6" s="35">
        <f t="shared" si="7"/>
        <v>40.17</v>
      </c>
      <c r="BJ6" s="35">
        <f t="shared" si="7"/>
        <v>129.96</v>
      </c>
      <c r="BK6" s="35">
        <f t="shared" si="7"/>
        <v>1081.8</v>
      </c>
      <c r="BL6" s="35">
        <f t="shared" si="7"/>
        <v>974.93</v>
      </c>
      <c r="BM6" s="35">
        <f t="shared" si="7"/>
        <v>855.8</v>
      </c>
      <c r="BN6" s="35">
        <f t="shared" si="7"/>
        <v>789.46</v>
      </c>
      <c r="BO6" s="35">
        <f t="shared" si="7"/>
        <v>826.83</v>
      </c>
      <c r="BP6" s="34" t="str">
        <f>IF(BP7="","",IF(BP7="-","【-】","【"&amp;SUBSTITUTE(TEXT(BP7,"#,##0.00"),"-","△")&amp;"】"))</f>
        <v>【765.47】</v>
      </c>
      <c r="BQ6" s="35">
        <f>IF(BQ7="",NA(),BQ7)</f>
        <v>60.62</v>
      </c>
      <c r="BR6" s="35">
        <f t="shared" ref="BR6:BZ6" si="8">IF(BR7="",NA(),BR7)</f>
        <v>75.88</v>
      </c>
      <c r="BS6" s="35">
        <f t="shared" si="8"/>
        <v>81.11</v>
      </c>
      <c r="BT6" s="35">
        <f t="shared" si="8"/>
        <v>100</v>
      </c>
      <c r="BU6" s="35">
        <f t="shared" si="8"/>
        <v>100</v>
      </c>
      <c r="BV6" s="35">
        <f t="shared" si="8"/>
        <v>52.19</v>
      </c>
      <c r="BW6" s="35">
        <f t="shared" si="8"/>
        <v>55.32</v>
      </c>
      <c r="BX6" s="35">
        <f t="shared" si="8"/>
        <v>59.8</v>
      </c>
      <c r="BY6" s="35">
        <f t="shared" si="8"/>
        <v>57.77</v>
      </c>
      <c r="BZ6" s="35">
        <f t="shared" si="8"/>
        <v>57.31</v>
      </c>
      <c r="CA6" s="34" t="str">
        <f>IF(CA7="","",IF(CA7="-","【-】","【"&amp;SUBSTITUTE(TEXT(CA7,"#,##0.00"),"-","△")&amp;"】"))</f>
        <v>【59.59】</v>
      </c>
      <c r="CB6" s="35">
        <f>IF(CB7="",NA(),CB7)</f>
        <v>179.8</v>
      </c>
      <c r="CC6" s="35">
        <f t="shared" ref="CC6:CK6" si="9">IF(CC7="",NA(),CC7)</f>
        <v>150</v>
      </c>
      <c r="CD6" s="35">
        <f t="shared" si="9"/>
        <v>150</v>
      </c>
      <c r="CE6" s="35">
        <f t="shared" si="9"/>
        <v>166.17</v>
      </c>
      <c r="CF6" s="35">
        <f t="shared" si="9"/>
        <v>162.34</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74.06</v>
      </c>
      <c r="CN6" s="35">
        <f t="shared" ref="CN6:CV6" si="10">IF(CN7="",NA(),CN7)</f>
        <v>70.78</v>
      </c>
      <c r="CO6" s="35">
        <f t="shared" si="10"/>
        <v>66.25</v>
      </c>
      <c r="CP6" s="35">
        <f t="shared" si="10"/>
        <v>48.87</v>
      </c>
      <c r="CQ6" s="35">
        <f t="shared" si="10"/>
        <v>48.87</v>
      </c>
      <c r="CR6" s="35">
        <f t="shared" si="10"/>
        <v>52.31</v>
      </c>
      <c r="CS6" s="35">
        <f t="shared" si="10"/>
        <v>60.65</v>
      </c>
      <c r="CT6" s="35">
        <f t="shared" si="10"/>
        <v>51.75</v>
      </c>
      <c r="CU6" s="35">
        <f t="shared" si="10"/>
        <v>50.68</v>
      </c>
      <c r="CV6" s="35">
        <f t="shared" si="10"/>
        <v>50.14</v>
      </c>
      <c r="CW6" s="34" t="str">
        <f>IF(CW7="","",IF(CW7="-","【-】","【"&amp;SUBSTITUTE(TEXT(CW7,"#,##0.00"),"-","△")&amp;"】"))</f>
        <v>【51.30】</v>
      </c>
      <c r="CX6" s="35">
        <f>IF(CX7="",NA(),CX7)</f>
        <v>91.24</v>
      </c>
      <c r="CY6" s="35">
        <f t="shared" ref="CY6:DG6" si="11">IF(CY7="",NA(),CY7)</f>
        <v>91.01</v>
      </c>
      <c r="CZ6" s="35">
        <f t="shared" si="11"/>
        <v>91.06</v>
      </c>
      <c r="DA6" s="35">
        <f t="shared" si="11"/>
        <v>87.81</v>
      </c>
      <c r="DB6" s="35">
        <f t="shared" si="11"/>
        <v>84.38</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462039</v>
      </c>
      <c r="D7" s="37">
        <v>47</v>
      </c>
      <c r="E7" s="37">
        <v>17</v>
      </c>
      <c r="F7" s="37">
        <v>5</v>
      </c>
      <c r="G7" s="37">
        <v>0</v>
      </c>
      <c r="H7" s="37" t="s">
        <v>99</v>
      </c>
      <c r="I7" s="37" t="s">
        <v>100</v>
      </c>
      <c r="J7" s="37" t="s">
        <v>101</v>
      </c>
      <c r="K7" s="37" t="s">
        <v>102</v>
      </c>
      <c r="L7" s="37" t="s">
        <v>103</v>
      </c>
      <c r="M7" s="37" t="s">
        <v>104</v>
      </c>
      <c r="N7" s="38" t="s">
        <v>105</v>
      </c>
      <c r="O7" s="38" t="s">
        <v>106</v>
      </c>
      <c r="P7" s="38">
        <v>0.78</v>
      </c>
      <c r="Q7" s="38">
        <v>100</v>
      </c>
      <c r="R7" s="38">
        <v>2970</v>
      </c>
      <c r="S7" s="38">
        <v>102875</v>
      </c>
      <c r="T7" s="38">
        <v>448.15</v>
      </c>
      <c r="U7" s="38">
        <v>229.55</v>
      </c>
      <c r="V7" s="38">
        <v>794</v>
      </c>
      <c r="W7" s="38">
        <v>0.49</v>
      </c>
      <c r="X7" s="38">
        <v>1620.41</v>
      </c>
      <c r="Y7" s="38">
        <v>99.95</v>
      </c>
      <c r="Z7" s="38">
        <v>103.26</v>
      </c>
      <c r="AA7" s="38">
        <v>108.17</v>
      </c>
      <c r="AB7" s="38">
        <v>106.67</v>
      </c>
      <c r="AC7" s="38">
        <v>112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33.880000000000003</v>
      </c>
      <c r="BG7" s="38">
        <v>236.01</v>
      </c>
      <c r="BH7" s="38">
        <v>207.32</v>
      </c>
      <c r="BI7" s="38">
        <v>40.17</v>
      </c>
      <c r="BJ7" s="38">
        <v>129.96</v>
      </c>
      <c r="BK7" s="38">
        <v>1081.8</v>
      </c>
      <c r="BL7" s="38">
        <v>974.93</v>
      </c>
      <c r="BM7" s="38">
        <v>855.8</v>
      </c>
      <c r="BN7" s="38">
        <v>789.46</v>
      </c>
      <c r="BO7" s="38">
        <v>826.83</v>
      </c>
      <c r="BP7" s="38">
        <v>765.47</v>
      </c>
      <c r="BQ7" s="38">
        <v>60.62</v>
      </c>
      <c r="BR7" s="38">
        <v>75.88</v>
      </c>
      <c r="BS7" s="38">
        <v>81.11</v>
      </c>
      <c r="BT7" s="38">
        <v>100</v>
      </c>
      <c r="BU7" s="38">
        <v>100</v>
      </c>
      <c r="BV7" s="38">
        <v>52.19</v>
      </c>
      <c r="BW7" s="38">
        <v>55.32</v>
      </c>
      <c r="BX7" s="38">
        <v>59.8</v>
      </c>
      <c r="BY7" s="38">
        <v>57.77</v>
      </c>
      <c r="BZ7" s="38">
        <v>57.31</v>
      </c>
      <c r="CA7" s="38">
        <v>59.59</v>
      </c>
      <c r="CB7" s="38">
        <v>179.8</v>
      </c>
      <c r="CC7" s="38">
        <v>150</v>
      </c>
      <c r="CD7" s="38">
        <v>150</v>
      </c>
      <c r="CE7" s="38">
        <v>166.17</v>
      </c>
      <c r="CF7" s="38">
        <v>162.34</v>
      </c>
      <c r="CG7" s="38">
        <v>296.14</v>
      </c>
      <c r="CH7" s="38">
        <v>283.17</v>
      </c>
      <c r="CI7" s="38">
        <v>263.76</v>
      </c>
      <c r="CJ7" s="38">
        <v>274.35000000000002</v>
      </c>
      <c r="CK7" s="38">
        <v>273.52</v>
      </c>
      <c r="CL7" s="38">
        <v>257.86</v>
      </c>
      <c r="CM7" s="38">
        <v>74.06</v>
      </c>
      <c r="CN7" s="38">
        <v>70.78</v>
      </c>
      <c r="CO7" s="38">
        <v>66.25</v>
      </c>
      <c r="CP7" s="38">
        <v>48.87</v>
      </c>
      <c r="CQ7" s="38">
        <v>48.87</v>
      </c>
      <c r="CR7" s="38">
        <v>52.31</v>
      </c>
      <c r="CS7" s="38">
        <v>60.65</v>
      </c>
      <c r="CT7" s="38">
        <v>51.75</v>
      </c>
      <c r="CU7" s="38">
        <v>50.68</v>
      </c>
      <c r="CV7" s="38">
        <v>50.14</v>
      </c>
      <c r="CW7" s="38">
        <v>51.3</v>
      </c>
      <c r="CX7" s="38">
        <v>91.24</v>
      </c>
      <c r="CY7" s="38">
        <v>91.01</v>
      </c>
      <c r="CZ7" s="38">
        <v>91.06</v>
      </c>
      <c r="DA7" s="38">
        <v>87.81</v>
      </c>
      <c r="DB7" s="38">
        <v>84.38</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2021-01-21T10:59:48Z</cp:lastPrinted>
  <dcterms:created xsi:type="dcterms:W3CDTF">2020-12-04T03:09:46Z</dcterms:created>
  <dcterms:modified xsi:type="dcterms:W3CDTF">2021-02-18T00:05:02Z</dcterms:modified>
  <cp:category/>
</cp:coreProperties>
</file>